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00" yWindow="-150" windowWidth="24165" windowHeight="9615" tabRatio="747"/>
  </bookViews>
  <sheets>
    <sheet name="Österreich gesamt" sheetId="72" r:id="rId1"/>
    <sheet name="Burgenland" sheetId="84" r:id="rId2"/>
    <sheet name="Kärnten" sheetId="85" r:id="rId3"/>
    <sheet name="NÖ" sheetId="82" r:id="rId4"/>
    <sheet name="OÖ" sheetId="86" r:id="rId5"/>
    <sheet name="Salzburg" sheetId="80" r:id="rId6"/>
    <sheet name="Steiermark" sheetId="87" r:id="rId7"/>
    <sheet name="Tirol" sheetId="78" r:id="rId8"/>
    <sheet name="Vorarlberg" sheetId="88" r:id="rId9"/>
    <sheet name="Wien" sheetId="89" r:id="rId10"/>
    <sheet name="Rehabilitation" sheetId="73" r:id="rId11"/>
    <sheet name="Legende" sheetId="74" r:id="rId12"/>
    <sheet name="Anmerkungen u. Quellen" sheetId="75" r:id="rId13"/>
  </sheets>
  <definedNames>
    <definedName name="_xlnm.Print_Area" localSheetId="12">'Anmerkungen u. Quellen'!$A$1:$C$57</definedName>
    <definedName name="_xlnm.Print_Area" localSheetId="1">Burgenland!$A$1:$AB$92</definedName>
    <definedName name="_xlnm.Print_Area" localSheetId="2">Kärnten!$A$1:$AB$98</definedName>
    <definedName name="_xlnm.Print_Area" localSheetId="11">Legende!$A$1:$D$71</definedName>
    <definedName name="_xlnm.Print_Area" localSheetId="3">NÖ!$A$1:$AB$89</definedName>
    <definedName name="_xlnm.Print_Area" localSheetId="4">OÖ!$A$1:$AB$93</definedName>
    <definedName name="_xlnm.Print_Area" localSheetId="0">'Österreich gesamt'!$A$1:$AB$78</definedName>
    <definedName name="_xlnm.Print_Area" localSheetId="5">Salzburg!$A$1:$AB$97</definedName>
    <definedName name="_xlnm.Print_Area" localSheetId="6">Steiermark!$A$1:$AB$101</definedName>
    <definedName name="_xlnm.Print_Area" localSheetId="7">Tirol!$A$1:$AB$92</definedName>
    <definedName name="_xlnm.Print_Area" localSheetId="8">Vorarlberg!$A$1:$AB$91</definedName>
    <definedName name="_xlnm.Print_Area" localSheetId="9">Wien!$A$1:$AB$101</definedName>
  </definedNames>
  <calcPr calcId="152511"/>
</workbook>
</file>

<file path=xl/calcChain.xml><?xml version="1.0" encoding="utf-8"?>
<calcChain xmlns="http://schemas.openxmlformats.org/spreadsheetml/2006/main">
  <c r="S7" i="87" l="1"/>
  <c r="Q7" i="87"/>
  <c r="P7" i="87"/>
  <c r="O7" i="87"/>
  <c r="N7" i="87"/>
  <c r="M7" i="87"/>
  <c r="K7" i="87"/>
  <c r="J7" i="87"/>
  <c r="G7" i="87"/>
  <c r="E7" i="87"/>
  <c r="D7" i="87"/>
  <c r="AB15" i="89" l="1"/>
  <c r="AB7" i="89"/>
  <c r="AB31" i="87" l="1"/>
  <c r="AB7" i="87"/>
</calcChain>
</file>

<file path=xl/sharedStrings.xml><?xml version="1.0" encoding="utf-8"?>
<sst xmlns="http://schemas.openxmlformats.org/spreadsheetml/2006/main" count="3489" uniqueCount="841">
  <si>
    <t>Betten</t>
  </si>
  <si>
    <t>INT</t>
  </si>
  <si>
    <t>KI</t>
  </si>
  <si>
    <t>KCH</t>
  </si>
  <si>
    <t>KJP</t>
  </si>
  <si>
    <t>CH</t>
  </si>
  <si>
    <t>NC</t>
  </si>
  <si>
    <t>IM</t>
  </si>
  <si>
    <t>GGH</t>
  </si>
  <si>
    <t>NEU</t>
  </si>
  <si>
    <t>PSY</t>
  </si>
  <si>
    <t>DER</t>
  </si>
  <si>
    <t>AU</t>
  </si>
  <si>
    <t>HNO</t>
  </si>
  <si>
    <t>URO</t>
  </si>
  <si>
    <t>PCH</t>
  </si>
  <si>
    <t>PUL</t>
  </si>
  <si>
    <t>OR</t>
  </si>
  <si>
    <t>UC</t>
  </si>
  <si>
    <t>MKG</t>
  </si>
  <si>
    <t>SRN</t>
  </si>
  <si>
    <t>GEM</t>
  </si>
  <si>
    <t>AG/R</t>
  </si>
  <si>
    <t>RNS</t>
  </si>
  <si>
    <t>PAL</t>
  </si>
  <si>
    <t>Summe</t>
  </si>
  <si>
    <t>n.v.</t>
  </si>
  <si>
    <t>PSO</t>
  </si>
  <si>
    <t>Fonds-KA insg.</t>
  </si>
  <si>
    <t>HCH</t>
  </si>
  <si>
    <t>TCH</t>
  </si>
  <si>
    <t>GCH</t>
  </si>
  <si>
    <t>TXC</t>
  </si>
  <si>
    <t>KAR</t>
  </si>
  <si>
    <t>ONK</t>
  </si>
  <si>
    <t>BRZ</t>
  </si>
  <si>
    <t>SZT</t>
  </si>
  <si>
    <t>NUKT</t>
  </si>
  <si>
    <t>NEP</t>
  </si>
  <si>
    <t>DIA</t>
  </si>
  <si>
    <t>BRA</t>
  </si>
  <si>
    <t>KHCH</t>
  </si>
  <si>
    <t>KTXC</t>
  </si>
  <si>
    <t>KKAR</t>
  </si>
  <si>
    <t>KIONK</t>
  </si>
  <si>
    <t>KSZT</t>
  </si>
  <si>
    <t>KNEP</t>
  </si>
  <si>
    <t>NEO</t>
  </si>
  <si>
    <t>SU</t>
  </si>
  <si>
    <t>N-B</t>
  </si>
  <si>
    <t>N-C</t>
  </si>
  <si>
    <t>ZAE</t>
  </si>
  <si>
    <t xml:space="preserve">n.v. </t>
  </si>
  <si>
    <t>AM</t>
  </si>
  <si>
    <t>ZMK</t>
  </si>
  <si>
    <t>RAD</t>
  </si>
  <si>
    <t>NUK</t>
  </si>
  <si>
    <t>PMR</t>
  </si>
  <si>
    <t>PAT</t>
  </si>
  <si>
    <t>LAB</t>
  </si>
  <si>
    <t>SON</t>
  </si>
  <si>
    <t>insg.</t>
  </si>
  <si>
    <t>-</t>
  </si>
  <si>
    <t>GG in Fonds-KA insgesamt</t>
  </si>
  <si>
    <t>MR</t>
  </si>
  <si>
    <t>DSA</t>
  </si>
  <si>
    <t>COR</t>
  </si>
  <si>
    <t>STR</t>
  </si>
  <si>
    <t>ECT</t>
  </si>
  <si>
    <t>PET</t>
  </si>
  <si>
    <t xml:space="preserve"> </t>
  </si>
  <si>
    <t>GGP</t>
  </si>
  <si>
    <t>GG in Akut-KA insgesamt</t>
  </si>
  <si>
    <t>CT</t>
  </si>
  <si>
    <t/>
  </si>
  <si>
    <t>GG in Rehabilitationszentren</t>
  </si>
  <si>
    <t>GG im Bundesland insgesamt</t>
  </si>
  <si>
    <t>PT</t>
  </si>
  <si>
    <t>KP/GP</t>
  </si>
  <si>
    <t>PSB</t>
  </si>
  <si>
    <t>PND</t>
  </si>
  <si>
    <t>WOH</t>
  </si>
  <si>
    <t>TS</t>
  </si>
  <si>
    <t>KLUB</t>
  </si>
  <si>
    <t>EH</t>
  </si>
  <si>
    <t>AZU</t>
  </si>
  <si>
    <t>ArbM</t>
  </si>
  <si>
    <t>SHG</t>
  </si>
  <si>
    <t>AG</t>
  </si>
  <si>
    <t>LH</t>
  </si>
  <si>
    <t>BSR</t>
  </si>
  <si>
    <t>HKE</t>
  </si>
  <si>
    <t>STV</t>
  </si>
  <si>
    <t>UCNC</t>
  </si>
  <si>
    <t>sys.B</t>
  </si>
  <si>
    <t>tats.B</t>
  </si>
  <si>
    <t>DGKP</t>
  </si>
  <si>
    <t>FDSB</t>
  </si>
  <si>
    <t>PH</t>
  </si>
  <si>
    <t>HH</t>
  </si>
  <si>
    <t>Fußnoten</t>
  </si>
  <si>
    <t>Burgenland - LAP: RFZ/BLB</t>
  </si>
  <si>
    <t>Burgenland - alle Akut KA</t>
  </si>
  <si>
    <t>Burgenland - Fonds-KA</t>
  </si>
  <si>
    <t>PLANBetten RSG Burgenland (2015)</t>
  </si>
  <si>
    <t>Anzahl Standorte SOLL RSG Burgenland (2015)</t>
  </si>
  <si>
    <t xml:space="preserve">Burgenland - GGP </t>
  </si>
  <si>
    <t>COR in Fonds-KA insgesamt: DSA/COR-Kombinationsgerät (im KH Eisenstadt K102)</t>
  </si>
  <si>
    <t>ECT in Fonds-KA insgesamt: Kooperation KH Eisenstadt (K102) mit KH Wr. Neustadt (K356)</t>
  </si>
  <si>
    <t>int.</t>
  </si>
  <si>
    <t>GG im extram. Bereich</t>
  </si>
  <si>
    <t>Bettenäquivalente in SKA (RZ) in VZ Ost (ZielR)</t>
  </si>
  <si>
    <t>Bettenäquivalente in SKA (RZ) in VZ Süd (ZielR)</t>
  </si>
  <si>
    <t>Empfehlung RSG ÄVZÄ (2015)</t>
  </si>
  <si>
    <t>n.r.</t>
  </si>
  <si>
    <t>Anmerkungen zum Rehabilitationsbereich</t>
  </si>
  <si>
    <t>Anmerkungen zu RFZ/BLB</t>
  </si>
  <si>
    <t>Standort-/Kapazitätsplanung nur unter der Voraussetzung vorher im ÖSG definierter Qualitätskriterien</t>
  </si>
  <si>
    <t>Beinhaltet Betten für Strahlentherapie-Radioonkologie und Nuklearmedizin - getrennte Darstellung in RSGs ins Auge zu fassen</t>
  </si>
  <si>
    <t>Gemeinsame Darstellung von MKG (FC2=24) und ZMK (FC2=48)</t>
  </si>
  <si>
    <t>Gemeinsame Betrachtung von OR und UC unter Berücksichtigung allfälliger wechselseitiger Substitutionen zu empfehlen</t>
  </si>
  <si>
    <t>NPB inkl. NEU-Akutnachbehandlung Phase B und C sowie SU</t>
  </si>
  <si>
    <t>NPB inkl. Betten für HCH, TCH und GCH</t>
  </si>
  <si>
    <t>Anmerkungen zum stationären Bereich</t>
  </si>
  <si>
    <t>Neurologische Akutnachbehandlung / Stufe C</t>
  </si>
  <si>
    <t>Neurologische Akutnachbehandlung / Stufe B</t>
  </si>
  <si>
    <t>Neurologische Akutnachbehandlung (gesamt)</t>
  </si>
  <si>
    <t>NANB</t>
  </si>
  <si>
    <t>Magnetresonanz-Tomographiegeräte</t>
  </si>
  <si>
    <t>Mund-, Kiefer- und Gesichtschirurgie</t>
  </si>
  <si>
    <t>Zahn-, Mund- und Kieferheilkunde</t>
  </si>
  <si>
    <t>Logopädie</t>
  </si>
  <si>
    <t>LOG</t>
  </si>
  <si>
    <t>Zentrale Aufnahme- und Erstversorgungseinheit</t>
  </si>
  <si>
    <t>Laienhilfe</t>
  </si>
  <si>
    <t>Labormedizin</t>
  </si>
  <si>
    <t>Wohnheime, Wohngemeinschaften, Übergangs­wohnen, mobil betreutes Wohnen</t>
  </si>
  <si>
    <t>Kinder-Transplantationschirurgie</t>
  </si>
  <si>
    <t xml:space="preserve">KTXC </t>
  </si>
  <si>
    <t>Wochenklinik (dWK = dislozierte WK)</t>
  </si>
  <si>
    <t>WK</t>
  </si>
  <si>
    <t>Kinder-Stammzelltransplantation</t>
  </si>
  <si>
    <t xml:space="preserve">KSZT </t>
  </si>
  <si>
    <t>Vollzeitäquivalent</t>
  </si>
  <si>
    <t>VZÄ</t>
  </si>
  <si>
    <t>Klinische Psychologen/Gesundheitspsychologen</t>
  </si>
  <si>
    <t>Versorgungszone</t>
  </si>
  <si>
    <t>VZ</t>
  </si>
  <si>
    <t>Kinder-Nephrologie</t>
  </si>
  <si>
    <t>Versorgungsregion</t>
  </si>
  <si>
    <t>VR</t>
  </si>
  <si>
    <t>Klubeinrichtungen</t>
  </si>
  <si>
    <t>Urologie</t>
  </si>
  <si>
    <t>Kinder-Kardiologie</t>
  </si>
  <si>
    <t>Überwachungseinheit</t>
  </si>
  <si>
    <t>UE</t>
  </si>
  <si>
    <t>Kinder- und Jugendpsychiatrie</t>
  </si>
  <si>
    <t>Zustände nach Unfällen und neurochirurgischen Eingriffen</t>
  </si>
  <si>
    <t>Kinder-Onkologie</t>
  </si>
  <si>
    <t xml:space="preserve">KIONK </t>
  </si>
  <si>
    <t>Unfallchirurgie</t>
  </si>
  <si>
    <t>Kinder- und Jugendheilkunde</t>
  </si>
  <si>
    <t>Transplantationschirurgie</t>
  </si>
  <si>
    <t>Krankenhaushäufigkeit</t>
  </si>
  <si>
    <t>KHH</t>
  </si>
  <si>
    <t>Tagesstruktur/Tagesbetreuung/Tagesstätten</t>
  </si>
  <si>
    <t>Kinder-Herzchirurgie</t>
  </si>
  <si>
    <t xml:space="preserve">KHCH  </t>
  </si>
  <si>
    <t>Tagesklinik (dTK = dislozierte TK)</t>
  </si>
  <si>
    <t>TK</t>
  </si>
  <si>
    <t>Kinder- und Jugendchirurgie</t>
  </si>
  <si>
    <t>Thoraxchirurgie</t>
  </si>
  <si>
    <t>Kardiologie</t>
  </si>
  <si>
    <t>Stammzelltransplantation</t>
  </si>
  <si>
    <t>Intensivstation</t>
  </si>
  <si>
    <t>IS</t>
  </si>
  <si>
    <t>Stroke-Unit</t>
  </si>
  <si>
    <t>Intensivmedizin bzw. Intensivbereich</t>
  </si>
  <si>
    <t>Stoffwechsel- und Verdauungskrankheiten</t>
  </si>
  <si>
    <t>Innere Medizin</t>
  </si>
  <si>
    <t>Strahlentherapie – Radioonkologie / Hochvolttherapie; STR-Geräte</t>
  </si>
  <si>
    <t>Hals-, Nasen- und Ohrenheilkunde</t>
  </si>
  <si>
    <t>Strahlentherapie-Radioonkologie / Nuklearmedizin</t>
  </si>
  <si>
    <t>Herz-Kreislauf-Erkrankungen</t>
  </si>
  <si>
    <t>Sonstige</t>
  </si>
  <si>
    <t>Sonderkrankenanstalt</t>
  </si>
  <si>
    <t>SKA</t>
  </si>
  <si>
    <t>Herzchirurgie</t>
  </si>
  <si>
    <t>Selbsthilfegruppe</t>
  </si>
  <si>
    <t>Großgeräteplan</t>
  </si>
  <si>
    <t>Rehabilitationszentrum</t>
  </si>
  <si>
    <t>RZ</t>
  </si>
  <si>
    <t>Gynäkologie und Geburtshilfe</t>
  </si>
  <si>
    <t>Remobilisation/Nachsorge</t>
  </si>
  <si>
    <t xml:space="preserve">RNS </t>
  </si>
  <si>
    <t>Gemischter Belag</t>
  </si>
  <si>
    <t>Referenzzentrum</t>
  </si>
  <si>
    <t>RFZ</t>
  </si>
  <si>
    <t>Gefäßchirurgie</t>
  </si>
  <si>
    <t>Radiologie-Diagnostik</t>
  </si>
  <si>
    <t>Landesgesundheitsfondsfinanzierte Krankenanstalt</t>
  </si>
  <si>
    <t>FKA</t>
  </si>
  <si>
    <t>Pulmologie</t>
  </si>
  <si>
    <t>Fach-Sozialbetreuer/innen bzw. Diplom-Sozialbetreuer/innen inkl. Altenfachbetreuer/innen</t>
  </si>
  <si>
    <t>Psychotherapeuten</t>
  </si>
  <si>
    <t>Einwohnerinnen und Einwohner</t>
  </si>
  <si>
    <t>EW</t>
  </si>
  <si>
    <t>Psychiatrie</t>
  </si>
  <si>
    <t>Eingliederungshilfen zeitlich begrenzt (z. B. Arbeitstrainingszentren)</t>
  </si>
  <si>
    <t>Psychosomatik / Kinder und Jugendliche</t>
  </si>
  <si>
    <t>PSOK</t>
  </si>
  <si>
    <t>ED</t>
  </si>
  <si>
    <t>Psychosomatik / Erwachsene</t>
  </si>
  <si>
    <t>PSOE</t>
  </si>
  <si>
    <t>Emissions-Computer-Tomographiegeräte</t>
  </si>
  <si>
    <t>Psychosomatik</t>
  </si>
  <si>
    <t>Digitale Subtraktionsangiographie (im ÖSG derzeit nicht enthalten)</t>
  </si>
  <si>
    <t>Psychosoziale Beratung</t>
  </si>
  <si>
    <t>Psychosozialer Notdienst, Kriseninterventionsstelle, Krisenzimmer</t>
  </si>
  <si>
    <t>Dermatologie</t>
  </si>
  <si>
    <t>Physikalische Medizin und Rehabilitation</t>
  </si>
  <si>
    <t>Computertomographiegeräte</t>
  </si>
  <si>
    <t>Herzkatheterarbeitsplätze</t>
  </si>
  <si>
    <t>Positronen-Emissions-Computertomographie</t>
  </si>
  <si>
    <t>Chirurgie</t>
  </si>
  <si>
    <t>PD</t>
  </si>
  <si>
    <t>Bewegungs-/Stützapparat bzw. Rheumatologie</t>
  </si>
  <si>
    <t>Plastische Chirurgie</t>
  </si>
  <si>
    <t>Brustgesundheitszentrum</t>
  </si>
  <si>
    <t>Pathologie</t>
  </si>
  <si>
    <t xml:space="preserve">Schwerbrandverletzten-Versorgung </t>
  </si>
  <si>
    <t xml:space="preserve">BRA </t>
  </si>
  <si>
    <t>Palliativmedizin</t>
  </si>
  <si>
    <t>Bundesdurchschnitt</t>
  </si>
  <si>
    <t>BD</t>
  </si>
  <si>
    <t>Orthopädie und orthopädische Chirurgie</t>
  </si>
  <si>
    <t>Bettenäquivalent</t>
  </si>
  <si>
    <t>BÄ</t>
  </si>
  <si>
    <t>Arbeitsplätze für psychisch Kranke, zeitlich unbegrenzt</t>
  </si>
  <si>
    <t>nicht verfügbar</t>
  </si>
  <si>
    <t>ÄVZÄ</t>
  </si>
  <si>
    <t>nicht relevant</t>
  </si>
  <si>
    <t>Augenheilkunde</t>
  </si>
  <si>
    <t>Nuklearmedizinische Therapie(-bettenstation)</t>
  </si>
  <si>
    <t>mobile Arbeitsunterstützung (z. B. Arbeitsassistenz, Jobcoaching, Mentoring)</t>
  </si>
  <si>
    <t>Nuklearmedizin</t>
  </si>
  <si>
    <t>Anästhesiologie und Intensivmedizin</t>
  </si>
  <si>
    <t>AN</t>
  </si>
  <si>
    <t>Neurologie</t>
  </si>
  <si>
    <t>Allgemeinmedizin</t>
  </si>
  <si>
    <t>Nephrologie</t>
  </si>
  <si>
    <t>Akutgeriatrie/Remobilisation</t>
  </si>
  <si>
    <t>Neurochirurgie</t>
  </si>
  <si>
    <t>Angehörigengruppe</t>
  </si>
  <si>
    <t>Legende:</t>
  </si>
  <si>
    <t>Burgenland - Ambulante ärztliche Versorgung</t>
  </si>
  <si>
    <t xml:space="preserve">Versorgungssituation </t>
  </si>
  <si>
    <t>PLANBetten BKAP (2015)</t>
  </si>
  <si>
    <t>Bettenäquivalente in SKA (RZ) in VZ Nord  (ZielR)</t>
  </si>
  <si>
    <t>Bettenäquivalente in SKA (RZ) in VZ West (ZielR)</t>
  </si>
  <si>
    <r>
      <t>CH</t>
    </r>
    <r>
      <rPr>
        <vertAlign val="superscript"/>
        <sz val="7"/>
        <rFont val="Lucida Sans Unicode"/>
        <family val="2"/>
      </rPr>
      <t>1</t>
    </r>
  </si>
  <si>
    <t>Anzahl Standorte SOLL BKAP</t>
  </si>
  <si>
    <t>LGP</t>
  </si>
  <si>
    <t>Landesgesundheitsplattform</t>
  </si>
  <si>
    <t>RSG</t>
  </si>
  <si>
    <t>Regionaler Strukturplan Gesundheit</t>
  </si>
  <si>
    <t>KAP</t>
  </si>
  <si>
    <t>Krankenanstaltenplan</t>
  </si>
  <si>
    <t>Ärztliche ambulante Versorgungseinheit gem. Regiomed-Daten</t>
  </si>
  <si>
    <t xml:space="preserve">Ärztliche Vollzeitäquivalente i.S. von ÄAVE </t>
  </si>
  <si>
    <t xml:space="preserve">i. E. </t>
  </si>
  <si>
    <t>Darstellung in Richtung einer Leistunsmengen-Rahmenplanung in Entwicklung</t>
  </si>
  <si>
    <t>Onkologische Versorgung  (ONK Zentrum und ONK Schwerpunkt)</t>
  </si>
  <si>
    <t>IST-Stand 2009 gem. RSG (Basis AVE pro 100.000 EW)</t>
  </si>
  <si>
    <t>Neonatologie</t>
  </si>
  <si>
    <t>NPB</t>
  </si>
  <si>
    <t>Normalpflegebereich</t>
  </si>
  <si>
    <t>BLB</t>
  </si>
  <si>
    <t>Besondere Leistungsbereiche der LAP</t>
  </si>
  <si>
    <t>SVE</t>
  </si>
  <si>
    <t>Standardversorgungseinheiten</t>
  </si>
  <si>
    <t>ex.</t>
  </si>
  <si>
    <t>Ö - Rehabilitation</t>
  </si>
  <si>
    <t>Bettenäquivalente in SKA (RZ) in Ö (ZielR)</t>
  </si>
  <si>
    <r>
      <t>MR</t>
    </r>
    <r>
      <rPr>
        <vertAlign val="superscript"/>
        <sz val="7"/>
        <rFont val="Arial"/>
        <family val="2"/>
      </rPr>
      <t>4</t>
    </r>
  </si>
  <si>
    <t>ÄPIII</t>
  </si>
  <si>
    <t>exkl. Funktionsgerät: 1 CT</t>
  </si>
  <si>
    <t>MR, GG insgesamt: ergänzend 1 MR mit einer Feldstärke &lt; 1 Tesla eingerichtet (extramuraler Standort, Oberpullendorf)</t>
  </si>
  <si>
    <t xml:space="preserve">CH inkl. KCH und PCH </t>
  </si>
  <si>
    <t>Ärzte/innen mit einem Diplom in Psychotherapeutischer Medizin (PSY III-Diplom)</t>
  </si>
  <si>
    <t>ÄAVE</t>
  </si>
  <si>
    <t>Beinhaltet im Bereich Fonds-KA primär Betten in Aufnahmestationen bzw. ZAE sowie bei allen Akut-KA die Betten in den Sanatorien</t>
  </si>
  <si>
    <t>Rehabilitation</t>
  </si>
  <si>
    <t>VZ Ost - Rehabilitation</t>
  </si>
  <si>
    <t>VZ Süd - Rehabilitation</t>
  </si>
  <si>
    <t>VZ Nord- Rehabilitation</t>
  </si>
  <si>
    <t>VZ West - Rehabilitation</t>
  </si>
  <si>
    <t xml:space="preserve">nur stationäre Aufenthalte in Rehabilitationseinrichtungen mit Belagsdauer &gt; 7 BT </t>
  </si>
  <si>
    <r>
      <t>NPB beinhaltet Betten für die Akutversorgung (</t>
    </r>
    <r>
      <rPr>
        <b/>
        <sz val="8"/>
        <rFont val="Lucida Sans Unicode"/>
        <family val="2"/>
      </rPr>
      <t>ohne</t>
    </r>
    <r>
      <rPr>
        <sz val="8"/>
        <rFont val="Lucida Sans Unicode"/>
        <family val="2"/>
      </rPr>
      <t xml:space="preserve"> Langzeitversorgung)</t>
    </r>
  </si>
  <si>
    <t>ONK: Darstellung ONKZ + ONKS gesamt, davon 0 ONKZ im IST und  im RSG</t>
  </si>
  <si>
    <r>
      <t>CT</t>
    </r>
    <r>
      <rPr>
        <vertAlign val="superscript"/>
        <sz val="7"/>
        <rFont val="Lucida Sans Unicode"/>
        <family val="2"/>
      </rPr>
      <t>1</t>
    </r>
  </si>
  <si>
    <r>
      <t>ONK</t>
    </r>
    <r>
      <rPr>
        <vertAlign val="superscript"/>
        <sz val="7"/>
        <rFont val="Lucida Sans Unicode"/>
        <family val="2"/>
      </rPr>
      <t>1</t>
    </r>
  </si>
  <si>
    <r>
      <t>PLANBetten RSG Burgenland (2015)</t>
    </r>
    <r>
      <rPr>
        <b/>
        <vertAlign val="superscript"/>
        <sz val="7"/>
        <rFont val="Lucida Sans Unicode"/>
        <family val="2"/>
      </rPr>
      <t>1</t>
    </r>
  </si>
  <si>
    <r>
      <t>COR</t>
    </r>
    <r>
      <rPr>
        <vertAlign val="superscript"/>
        <sz val="7"/>
        <rFont val="Arial"/>
        <family val="2"/>
      </rPr>
      <t>2</t>
    </r>
  </si>
  <si>
    <r>
      <t>ECT</t>
    </r>
    <r>
      <rPr>
        <vertAlign val="superscript"/>
        <sz val="7"/>
        <rFont val="Arial"/>
        <family val="2"/>
      </rPr>
      <t>3</t>
    </r>
  </si>
  <si>
    <r>
      <t>ZMK</t>
    </r>
    <r>
      <rPr>
        <vertAlign val="superscript"/>
        <sz val="7"/>
        <rFont val="Lucida Sans Unicode"/>
        <family val="2"/>
      </rPr>
      <t>4</t>
    </r>
  </si>
  <si>
    <t>ÖBIG</t>
  </si>
  <si>
    <t>Österreichisches Bundesinstitut im Gesundheitswesen</t>
  </si>
  <si>
    <t>ÖSG</t>
  </si>
  <si>
    <t>Österreichischer Strukturplan Gesundheit</t>
  </si>
  <si>
    <t>Physiotherapeutischer Dienst</t>
  </si>
  <si>
    <t>Ergotherapeutischer Dienst</t>
  </si>
  <si>
    <t>exkl.</t>
  </si>
  <si>
    <t>exklusive</t>
  </si>
  <si>
    <t>PSD</t>
  </si>
  <si>
    <t>Psychosozialer Dienst</t>
  </si>
  <si>
    <t>GG</t>
  </si>
  <si>
    <t>GÖG</t>
  </si>
  <si>
    <t>Gesundheit Österreich GmbH</t>
  </si>
  <si>
    <t>HVSVT</t>
  </si>
  <si>
    <t>Hauptverband der österreichischen Sozialversicherungsträger</t>
  </si>
  <si>
    <t>inkl.</t>
  </si>
  <si>
    <t>inklusive</t>
  </si>
  <si>
    <t>insgesamt</t>
  </si>
  <si>
    <t>KA</t>
  </si>
  <si>
    <t xml:space="preserve">Krankenanstalt </t>
  </si>
  <si>
    <t>LAP</t>
  </si>
  <si>
    <t>Leistungsangebotsplanung</t>
  </si>
  <si>
    <t>LK</t>
  </si>
  <si>
    <t>Landesklinikum</t>
  </si>
  <si>
    <r>
      <t>NEU</t>
    </r>
    <r>
      <rPr>
        <vertAlign val="superscript"/>
        <sz val="7"/>
        <rFont val="Lucida Sans Unicode"/>
        <family val="2"/>
      </rPr>
      <t>3</t>
    </r>
  </si>
  <si>
    <r>
      <t>KCH</t>
    </r>
    <r>
      <rPr>
        <vertAlign val="superscript"/>
        <sz val="7"/>
        <rFont val="Lucida Sans Unicode"/>
        <family val="2"/>
      </rPr>
      <t>1</t>
    </r>
  </si>
  <si>
    <r>
      <t>KJP</t>
    </r>
    <r>
      <rPr>
        <vertAlign val="superscript"/>
        <sz val="7"/>
        <rFont val="Lucida Sans Unicode"/>
        <family val="2"/>
      </rPr>
      <t>2</t>
    </r>
  </si>
  <si>
    <r>
      <t>PSY</t>
    </r>
    <r>
      <rPr>
        <vertAlign val="superscript"/>
        <sz val="7"/>
        <rFont val="Lucida Sans Unicode"/>
        <family val="2"/>
      </rPr>
      <t>2,3</t>
    </r>
  </si>
  <si>
    <r>
      <t>PCH</t>
    </r>
    <r>
      <rPr>
        <vertAlign val="superscript"/>
        <sz val="7"/>
        <rFont val="Lucida Sans Unicode"/>
        <family val="2"/>
      </rPr>
      <t>1</t>
    </r>
  </si>
  <si>
    <t>RSG: Beschluss Landes-Gesundheitsplattform Burgenland Dezember 2011</t>
  </si>
  <si>
    <t xml:space="preserve">RSG-Änderungen: Beschluss Landes-Zielsteuerungskommission Mai 2014 </t>
  </si>
  <si>
    <t>sowie Beschluss Landes-Zielsteuerungskommission November 2014</t>
  </si>
  <si>
    <t>IST 2009 (gemäß RSG): PSY inkl. KJP</t>
  </si>
  <si>
    <t xml:space="preserve">CAVE: neue Systematik der Fachrichtungsverteilung, keine Vergleichbarkeit zur Information RSG mit 
</t>
  </si>
  <si>
    <t>Datenbasis vor Umstellung</t>
  </si>
  <si>
    <t>i.E.</t>
  </si>
  <si>
    <t>HD-Plätze</t>
  </si>
  <si>
    <r>
      <t>HD-Plätze (chronisch)</t>
    </r>
    <r>
      <rPr>
        <b/>
        <vertAlign val="superscript"/>
        <sz val="7"/>
        <rFont val="Lucida Sans Unicode"/>
        <family val="2"/>
      </rPr>
      <t>1</t>
    </r>
  </si>
  <si>
    <t>Burgenland - HD-Plätze</t>
  </si>
  <si>
    <t>HVSVT - Regiomed; Ärzteliste der ÖÄK; Psychotherapeutenliste des BMG; Liste der Klinischen Psychologinnen und Klinischen Psychologen des BMG;</t>
  </si>
  <si>
    <t>ÖSG 2012; GÖG-eigene bundeslandspezifische Umfrage unter Einbeziehung vom Amt der Landesregierung, PSD, psychosoziale Vereine, Psychiatriekoordinatoren</t>
  </si>
  <si>
    <t>BT</t>
  </si>
  <si>
    <t>Belagstage</t>
  </si>
  <si>
    <t>Großgeräte (GG 2014: IST-Stand Großgeräte per 31.12.2014)</t>
  </si>
  <si>
    <t>HD</t>
  </si>
  <si>
    <t>Hämodialyse</t>
  </si>
  <si>
    <t>systemisierte Betten</t>
  </si>
  <si>
    <t>tatsächliche Betten</t>
  </si>
  <si>
    <t>Anmerkungen und Quellenangabe:</t>
  </si>
  <si>
    <t>Quellen:</t>
  </si>
  <si>
    <t>sys./tats. Betten</t>
  </si>
  <si>
    <t>BMG - Krankenanstaltenstatistik</t>
  </si>
  <si>
    <t>PLANBetten</t>
  </si>
  <si>
    <t>RSG, LKAP, Abstimmungsergebnis GÖG-LGF</t>
  </si>
  <si>
    <t>BMG - Krankenanstaltenstatistik, Abstimmungsergebnis GÖG-LGF</t>
  </si>
  <si>
    <t>HVSVT - Regiomed</t>
  </si>
  <si>
    <t>ÄZVÄ/SVE</t>
  </si>
  <si>
    <t xml:space="preserve">Empfehlung RSG </t>
  </si>
  <si>
    <t>BMG – Krankenanstaltenstatistik der österreichischen KA 2002-2014; Angaben der SV-Träger; GÖG/ÖBIG-eigene Erhebungen</t>
  </si>
  <si>
    <t>Psychotherapeutenliste des BMG</t>
  </si>
  <si>
    <t>Liste der Klinischen Psychologinnen und Klinischen Psychologen des BMG; 98 Prozent Überschneidung bei Klinischen PsychologInnen und GesundheitspsychologInnen</t>
  </si>
  <si>
    <t>PSB bis LH</t>
  </si>
  <si>
    <t>GÖG-eigene bundeslandspezifische Umfrage unter Einbeziehung vom Amt der Landesregierung, PSD, psychosoziale Vereine, Psychiatriekoordinatoren</t>
  </si>
  <si>
    <t xml:space="preserve">Ärzteliste der ÖÄK </t>
  </si>
  <si>
    <t>BÄ Reha</t>
  </si>
  <si>
    <t>BMG - Diagnosen- und Leistungsdokumentation der österreichischen Krankenanstalten</t>
  </si>
  <si>
    <t>Langzeit</t>
  </si>
  <si>
    <t xml:space="preserve">GÖG-eigene  Erhebung bei den Sozialabteilungen der Landesregierungen </t>
  </si>
  <si>
    <t>OR/UC</t>
  </si>
  <si>
    <t xml:space="preserve">GEM </t>
  </si>
  <si>
    <t>Die Rubriken "RFZ/BLB …" sind mit jenen Einträgen befüllt, die in der RSG-Muster-Planungsmatrix als Kapazitätsangabe vorgeschlagen werden.</t>
  </si>
  <si>
    <t>Anmerkungen zu Extramurale therapeutische, psychologische und psychosoziale Versorgung</t>
  </si>
  <si>
    <t>PT/KP/GP</t>
  </si>
  <si>
    <t xml:space="preserve"> Anzahl an Psychotherapeutinnen/-therapeuten bzw. Klinischen Psychologinnen/Psychologen  die laut Liste der Psychotherapeuten bzw. laut Liste der Klinischen Psychologen über einen Berufssitz in der betreffenden Region verfügen </t>
  </si>
  <si>
    <t>umfasst Einrichtungen zur ambulanten und mobilen psychosozialen Beratung/Beratung/Behandlung: Psychosoziale Dienste, Psychosoziale Zentren, Psychosoziale Beratungsstellen, Sozialpsychiatrische Ambulatorien exklusive Einrichtungen zur Suchtberatung und -prävention.</t>
  </si>
  <si>
    <t>umfasst Anlaufstellen für ambulante Krisenintervention und Krisenbegleitung (auch Krisenbetten, Krisenzimmer), Notfall- und Krisenintervention vor Ort;</t>
  </si>
  <si>
    <t xml:space="preserve">WOH </t>
  </si>
  <si>
    <t>umfasst abgestufte Wohneinrichtungen mit unterschiedlicher Betreuungsintensität (Langzeitwohnheime, Übergangswohnheime, betreute Wohngemeinschaften, Familienpflege, selbständiges Wohnen mit Beratungsangebot,...), Plätze für psychisch Kranke in speziellen (Landes-)Pflegeheimen, exklusive Plätze in allgemeinen Alten- und Pflegeheimen.</t>
  </si>
  <si>
    <t>umfasst Tagesstrukturierende Einrichtungen, Tagesstätten, Beschäftigungsinitiativen; Angebote ohne Bezahlung (evtl. mit Taschengeld); Vollständige Integration in den 1. Arbeitsmarkt ist nicht primäres Ziel, sondern es geht um flexible, stundenweise Arbeits- und Beschäftigungsmöglichkeiten je nach Gesundheitszustand und Belastbarkeit. (Angabe genehmigter Plätze).</t>
  </si>
  <si>
    <t>Klubeinrichtungen sind in weitgehender Selbstorganisation der Betroffenen, häufig „Kaffeehauscharakter“.</t>
  </si>
  <si>
    <t>Eingliederungshilfen umfassen zeitlich begrenzt: z.B. Arbeitstrainingszentren, sozioökonomische Beschäftigungsprojekte für psychisch beeinträchtigte Personen; Im Unterschied zu Tagesstruktur handelt es sich um Angebote mit „Dienstnehmereigenschaft“. 
Ziel: Wiedereingliederung in den 1. Arbeitsmarkt.</t>
  </si>
  <si>
    <t>Arbeitsunterstützung zeitlich unbegrenzt: Arbeitsplätze und Beschäftigungswerkstätten für psychisch beeinträchtigte Personen, zeitlich unbegrenzt.</t>
  </si>
  <si>
    <t>ARB mobil</t>
  </si>
  <si>
    <t>Mobile Arbeitsunterstützung (Unterstützung am „1. Arbeitsmarkt“) für psychisch beeinträchtigte Personen, z.B. Arbeitsassistenz, Jobcoaching, Mentoring, Arbeitsbegleitung.</t>
  </si>
  <si>
    <t>Selbsthilfegruppen (laut im Bundesland verfügbaren Verzeichnis der Selbsthilfegruppen)</t>
  </si>
  <si>
    <t xml:space="preserve">Angehörigengruppen (laut aktuell gültigem Verzeichnis); </t>
  </si>
  <si>
    <t>umfasst Ehrenamt, Laienhelfer, Bürgerhilfe.</t>
  </si>
  <si>
    <t>Anzahl der in Erst- oder Zweitordination tätigen Ärztinnen/Ärzte mit abgeschlossenem und in der Ärzteliste der ÖÄK eingetragenem PSY-III-Diplom; Anm.: Aufgrund von Mehrfachtätigkeiten an verschiedenen Standorten entspricht die Summe über die VR nicht den Summen auf Ebene der Bundesländer bzw. für Österreich insgesamt)</t>
  </si>
  <si>
    <t>Berechnung der BÄ unter ausschließlicher Berücksichtigung von stationären Aufenthalten in Rehabilitationseinrichtungen mit Belagsdauer &gt; 7 Belagstagen</t>
  </si>
  <si>
    <t>systemisierte Betten 2015</t>
  </si>
  <si>
    <t>tatsächliche Betten 2015</t>
  </si>
  <si>
    <t>MG</t>
  </si>
  <si>
    <t>Medizinische Genetik</t>
  </si>
  <si>
    <r>
      <t>IST gesamt 2014: ÄAVE (exkl. WÄ) (gem. Regiomed)</t>
    </r>
    <r>
      <rPr>
        <vertAlign val="superscript"/>
        <sz val="7"/>
        <rFont val="Lucida Sans Unicode"/>
        <family val="2"/>
      </rPr>
      <t>5</t>
    </r>
  </si>
  <si>
    <t>WÄ</t>
  </si>
  <si>
    <t>Wahlärzte</t>
  </si>
  <si>
    <t>LZK</t>
  </si>
  <si>
    <t>Landeszielsteuerungskomission</t>
  </si>
  <si>
    <t>IST 2014 (gemäß Regiomed): ZMK inkl. MKG, Dr. med. dent und Dentisten</t>
  </si>
  <si>
    <t>IST 2014 (gemäß Regiomed): inkl. Zuordnung von FÄ für NEU/PSY und PSY/NEU nach Fachschwerpunkt</t>
  </si>
  <si>
    <t>Quellen: BMG - Krankenanstaltenstatistik; BMG - Diagnosen- und Leistungsdokumentation der österreichischen KA; KDok 2015; RSG, LKAP, Abstimmungsergebnis GÖG-LGF;</t>
  </si>
  <si>
    <t>GG 2015</t>
  </si>
  <si>
    <t>§2-Kassenplanstellen IST 2015</t>
  </si>
  <si>
    <t xml:space="preserve">RSG - §2-Kassenplanstellen SOLL </t>
  </si>
  <si>
    <t>Anzahl Leistungsstandorte IST 2015</t>
  </si>
  <si>
    <r>
      <t>Versorgungssituation stationär - IST 2015</t>
    </r>
    <r>
      <rPr>
        <b/>
        <vertAlign val="superscript"/>
        <sz val="7"/>
        <color indexed="8"/>
        <rFont val="Lucida Sans Unicode"/>
        <family val="2"/>
      </rPr>
      <t>1</t>
    </r>
  </si>
  <si>
    <t>Bettendichte (BÄ) in SKA (RZ) in VZ Ost % BD 2015</t>
  </si>
  <si>
    <t>Bettendichte (BÄ) in SKA (RZ) in VZ Süd % BD 2015</t>
  </si>
  <si>
    <t>Bettendichte (BÄ) in SKA (RZ) in VZ Nord % BD 2015</t>
  </si>
  <si>
    <t>Bettendichte (BÄ) in SKA (RZ) in VZ West % BD 2015</t>
  </si>
  <si>
    <t>Bettendichte (BÄ) in SKA (RZ) in Ö % BD 2015</t>
  </si>
  <si>
    <t>Die 10 extramuralen Plätze stehen nur an drei Tagen zur Verfügung</t>
  </si>
  <si>
    <t>Heimhilfen</t>
  </si>
  <si>
    <t>Pflegehelfer/innen</t>
  </si>
  <si>
    <t>Diplomierte Gesundheits- und Krankenpflegepersonen</t>
  </si>
  <si>
    <t>Anmerkungen zur Alten- und Langzeitversorgung</t>
  </si>
  <si>
    <r>
      <rPr>
        <b/>
        <sz val="8"/>
        <color indexed="8"/>
        <rFont val="Lucida Sans Unicode"/>
        <family val="2"/>
      </rPr>
      <t>Teilstationäre Betreuungs- und Pflegedienste</t>
    </r>
    <r>
      <rPr>
        <sz val="8"/>
        <color indexed="8"/>
        <rFont val="Lucida Sans Unicode"/>
        <family val="2"/>
      </rPr>
      <t xml:space="preserve"> = umfassen gemäß § 3 Abs. 6 und 7 Pflegefondsgesetz (PFG) Angebote einer ganz oder zumindest halbtätgigen Tagesstruktur für Personen, die nicht in stationären Einrichtungen leben (soziale Betreuung, Pflege, Verpflegung, Aktivierung, Therapie, Transport).</t>
    </r>
  </si>
  <si>
    <r>
      <rPr>
        <b/>
        <sz val="8"/>
        <color indexed="8"/>
        <rFont val="Lucida Sans Unicode"/>
        <family val="2"/>
      </rPr>
      <t>Alternative Wohnformen</t>
    </r>
    <r>
      <rPr>
        <sz val="8"/>
        <color indexed="8"/>
        <rFont val="Lucida Sans Unicode"/>
        <family val="2"/>
      </rPr>
      <t xml:space="preserve"> umfassen gemäß § 3 Abs. 10 Pflegefondsgesetz (PFG) Einrichtungen für betreuungs- bzw. pflegebedürftige Personen, die aus sozialen, psychischen und physischen Gründen nicht mehr alleine wohnen können oder wollen und keiner ständigen stationären Betreuung oder Pflege bedürfen. </t>
    </r>
  </si>
  <si>
    <r>
      <rPr>
        <b/>
        <sz val="8"/>
        <color indexed="8"/>
        <rFont val="Lucida Sans Unicode"/>
        <family val="2"/>
      </rPr>
      <t>Kurzzeitpflege in stationären Einrichtungen</t>
    </r>
    <r>
      <rPr>
        <sz val="8"/>
        <color indexed="8"/>
        <rFont val="Lucida Sans Unicode"/>
        <family val="2"/>
      </rPr>
      <t xml:space="preserve"> = umfassen gemäß § 3 Abs. 8 Pflegefondsgesetz (PFG) Angebote einer zeitlich bis zu drei Monaten befristeten Wohnunterbringung, mit Verpflegung sowie mit Betreuung und Pflege eineschließlich einer (re)aktivierenden Betreuung und Pflege. Steht kein fixes Kontingent zur Verfügung, Anzahl der tatsächlich zum Stichtag belegt gewesenen Plätze.</t>
    </r>
  </si>
  <si>
    <r>
      <rPr>
        <b/>
        <sz val="8"/>
        <color indexed="8"/>
        <rFont val="Lucida Sans Unicode"/>
        <family val="2"/>
      </rPr>
      <t>Stationäre Betreuungs- und Pflegedienste =</t>
    </r>
    <r>
      <rPr>
        <sz val="8"/>
        <color indexed="8"/>
        <rFont val="Lucida Sans Unicode"/>
        <family val="2"/>
      </rPr>
      <t xml:space="preserve"> umfassen gemäß § 3 Abs. 5 Pflegefondsgesetz (PFG) Hotelleistungen (Wohnung und Verpflegung) sowie Betreuungs- und Pflegeleistungen (inkl. tagesstrukturierender Leistungen) in eigens dafür geschaffenen Einrichtungen (inkl. Hausgemeinschaften) mit durchgehender Präsenz von Betreuungs- und Pflegepersonal. </t>
    </r>
  </si>
  <si>
    <r>
      <rPr>
        <b/>
        <sz val="8"/>
        <color indexed="8"/>
        <rFont val="Lucida Sans Unicode"/>
        <family val="2"/>
      </rPr>
      <t>VZÄ</t>
    </r>
    <r>
      <rPr>
        <sz val="8"/>
        <color indexed="8"/>
        <rFont val="Lucida Sans Unicode"/>
        <family val="2"/>
      </rPr>
      <t xml:space="preserve"> = Vollzeitäquivalente (z.B. Basis 40 Stunden Woche, z.B. Arbeitszeit 20 h/Woche = 0,5 VZÄ) gemäß Pflegedienstleistungsstatistik-Verordnung: Bei der Berechnung ist von der bezahlten wöchentlichen Normalarbeitszeit der jeweiligen Beschäftigtenkategorie nach dem anzuwendenden Kollektivvertrag auszugehen (in der Regel 38 Stunden); Teilzeitkräfte werden entsprechend ihres jeweiligen Wochenstundenausmaßes aliquot berechnet.</t>
    </r>
  </si>
  <si>
    <r>
      <rPr>
        <b/>
        <sz val="8"/>
        <color indexed="8"/>
        <rFont val="Lucida Sans Unicode"/>
        <family val="2"/>
      </rPr>
      <t>Leistungsstunden</t>
    </r>
    <r>
      <rPr>
        <sz val="8"/>
        <color indexed="8"/>
        <rFont val="Lucida Sans Unicode"/>
        <family val="2"/>
      </rPr>
      <t xml:space="preserve"> = Gemäß Pflegedienstleistungsstatistik-Verordnung: Anzahl der verrechneten Leistungsstunden im Berichtszeitraum. In den Anmerkungen zu diesem Erhebungsmerkmal ist anzuführen, wie eine Leistungsstunde beim Leistungserbringer quantitativ definiert wird, welche Abrechnungseinheiten vorgesehen sind und aus welchen Komponenten sie sich zusammensetzt.</t>
    </r>
  </si>
  <si>
    <r>
      <rPr>
        <b/>
        <sz val="8"/>
        <color indexed="8"/>
        <rFont val="Lucida Sans Unicode"/>
        <family val="2"/>
      </rPr>
      <t>Mobile Betreuungs- und Pflegedienste</t>
    </r>
    <r>
      <rPr>
        <sz val="8"/>
        <color indexed="8"/>
        <rFont val="Lucida Sans Unicode"/>
        <family val="2"/>
      </rPr>
      <t xml:space="preserve"> = umfassen gemäß § 3 Abs. 4 Pflegefondsgesetz (PFG) Angebote der sozialen Betreuung, Hauskrankenpflege, Unterstützung bei der Haushaltsführung sowie Hospiz- und Palliativbetreuung. Exkl. Leistungen der Behindertenhilfe und der Grundversorgung</t>
    </r>
  </si>
  <si>
    <t>Anzahl der Betten in Fonds-KA im Vergleich zu PLANBetten 2015 gemäß KA-Statistik - BMGF</t>
  </si>
  <si>
    <t>Wien - Fonds-KA</t>
  </si>
  <si>
    <r>
      <t>PSY</t>
    </r>
    <r>
      <rPr>
        <vertAlign val="superscript"/>
        <sz val="7"/>
        <rFont val="Lucida Sans Unicode"/>
        <family val="2"/>
      </rPr>
      <t>4,5</t>
    </r>
  </si>
  <si>
    <r>
      <t>SRN</t>
    </r>
    <r>
      <rPr>
        <vertAlign val="superscript"/>
        <sz val="7"/>
        <rFont val="Lucida Sans Unicode"/>
        <family val="2"/>
      </rPr>
      <t>3</t>
    </r>
  </si>
  <si>
    <r>
      <t>PSO</t>
    </r>
    <r>
      <rPr>
        <vertAlign val="superscript"/>
        <sz val="7"/>
        <rFont val="Lucida Sans Unicode"/>
        <family val="2"/>
      </rPr>
      <t>2</t>
    </r>
  </si>
  <si>
    <r>
      <t>PLANBetten RSG Wien (2020)</t>
    </r>
    <r>
      <rPr>
        <b/>
        <vertAlign val="superscript"/>
        <sz val="7"/>
        <rFont val="Lucida Sans Unicode"/>
        <family val="2"/>
      </rPr>
      <t>1</t>
    </r>
  </si>
  <si>
    <r>
      <t>PLANBetten WKAP 2013 (2020)</t>
    </r>
    <r>
      <rPr>
        <b/>
        <vertAlign val="superscript"/>
        <sz val="7"/>
        <rFont val="Lucida Sans Unicode"/>
        <family val="2"/>
      </rPr>
      <t>1</t>
    </r>
  </si>
  <si>
    <r>
      <t>Wien - alle Akut KA</t>
    </r>
    <r>
      <rPr>
        <b/>
        <vertAlign val="superscript"/>
        <sz val="7"/>
        <rFont val="Lucida Sans Unicode"/>
        <family val="2"/>
      </rPr>
      <t>1</t>
    </r>
  </si>
  <si>
    <t>PLANBetten WKAP 2013 (2020)</t>
  </si>
  <si>
    <t>Wien - LAP: RFZ/BLB</t>
  </si>
  <si>
    <t>HD-Plätze (chronisch)</t>
  </si>
  <si>
    <r>
      <t>SZT</t>
    </r>
    <r>
      <rPr>
        <vertAlign val="superscript"/>
        <sz val="7"/>
        <rFont val="Lucida Sans Unicode"/>
        <family val="2"/>
      </rPr>
      <t>2</t>
    </r>
  </si>
  <si>
    <r>
      <t>NEP</t>
    </r>
    <r>
      <rPr>
        <vertAlign val="superscript"/>
        <sz val="7"/>
        <rFont val="Lucida Sans Unicode"/>
        <family val="2"/>
      </rPr>
      <t>3</t>
    </r>
  </si>
  <si>
    <r>
      <t>int.</t>
    </r>
    <r>
      <rPr>
        <vertAlign val="superscript"/>
        <sz val="7"/>
        <rFont val="Lucida Sans Unicode"/>
        <family val="2"/>
      </rPr>
      <t>1</t>
    </r>
  </si>
  <si>
    <t>Anzahl Standorte SOLL RSG Wien (2020)</t>
  </si>
  <si>
    <t>Anzahl Standorte SOLL WKAP 2013 (2020)</t>
  </si>
  <si>
    <t>Wien - Ambulante ärztliche Versorgung</t>
  </si>
  <si>
    <r>
      <t>KI</t>
    </r>
    <r>
      <rPr>
        <vertAlign val="superscript"/>
        <sz val="7"/>
        <rFont val="Lucida Sans Unicode"/>
        <family val="2"/>
      </rPr>
      <t>4</t>
    </r>
  </si>
  <si>
    <r>
      <t>KCH</t>
    </r>
    <r>
      <rPr>
        <vertAlign val="superscript"/>
        <sz val="7"/>
        <rFont val="Lucida Sans Unicode"/>
        <family val="2"/>
      </rPr>
      <t>1,2</t>
    </r>
  </si>
  <si>
    <r>
      <t>KJP</t>
    </r>
    <r>
      <rPr>
        <vertAlign val="superscript"/>
        <sz val="7"/>
        <rFont val="Lucida Sans Unicode"/>
        <family val="2"/>
      </rPr>
      <t>4</t>
    </r>
  </si>
  <si>
    <r>
      <t>CH</t>
    </r>
    <r>
      <rPr>
        <vertAlign val="superscript"/>
        <sz val="7"/>
        <rFont val="Lucida Sans Unicode"/>
        <family val="2"/>
      </rPr>
      <t>1,2</t>
    </r>
  </si>
  <si>
    <r>
      <t>NC</t>
    </r>
    <r>
      <rPr>
        <vertAlign val="superscript"/>
        <sz val="7"/>
        <rFont val="Lucida Sans Unicode"/>
        <family val="2"/>
      </rPr>
      <t>2</t>
    </r>
  </si>
  <si>
    <r>
      <t>PSY</t>
    </r>
    <r>
      <rPr>
        <vertAlign val="superscript"/>
        <sz val="7"/>
        <rFont val="Lucida Sans Unicode"/>
        <family val="2"/>
      </rPr>
      <t>3</t>
    </r>
  </si>
  <si>
    <r>
      <t>PCH</t>
    </r>
    <r>
      <rPr>
        <vertAlign val="superscript"/>
        <sz val="7"/>
        <rFont val="Lucida Sans Unicode"/>
        <family val="2"/>
      </rPr>
      <t>1,2</t>
    </r>
  </si>
  <si>
    <r>
      <t>OR</t>
    </r>
    <r>
      <rPr>
        <vertAlign val="superscript"/>
        <sz val="7"/>
        <rFont val="Lucida Sans Unicode"/>
        <family val="2"/>
      </rPr>
      <t>5</t>
    </r>
  </si>
  <si>
    <r>
      <t>UC</t>
    </r>
    <r>
      <rPr>
        <vertAlign val="superscript"/>
        <sz val="7"/>
        <rFont val="Lucida Sans Unicode"/>
        <family val="2"/>
      </rPr>
      <t>5</t>
    </r>
  </si>
  <si>
    <r>
      <t>ZMK</t>
    </r>
    <r>
      <rPr>
        <vertAlign val="superscript"/>
        <sz val="7"/>
        <rFont val="Lucida Sans Unicode"/>
        <family val="2"/>
      </rPr>
      <t>9</t>
    </r>
  </si>
  <si>
    <r>
      <t>IST gesamt 2014: ÄAVE (WÄ) (gem. Regiomed)</t>
    </r>
    <r>
      <rPr>
        <vertAlign val="superscript"/>
        <sz val="7"/>
        <rFont val="Lucida Sans Unicode"/>
        <family val="2"/>
      </rPr>
      <t>5,10</t>
    </r>
  </si>
  <si>
    <t>IST-Stand 2006 gem. RSG (Basis ÄVZÄ)</t>
  </si>
  <si>
    <r>
      <t>Empfehlung RSG ÄVZÄ (2015)</t>
    </r>
    <r>
      <rPr>
        <b/>
        <vertAlign val="superscript"/>
        <sz val="7"/>
        <rFont val="Lucida Sans Unicode"/>
        <family val="2"/>
      </rPr>
      <t>6,7,8</t>
    </r>
  </si>
  <si>
    <t xml:space="preserve">RSG §2-Kassenplanstellen SOLL </t>
  </si>
  <si>
    <t>Anzahl der Betten in Fonds-Ka im Vergleich zu PLANBetten 2020 gemäß KA-Statistik - BMGF</t>
  </si>
  <si>
    <r>
      <t>CT</t>
    </r>
    <r>
      <rPr>
        <vertAlign val="superscript"/>
        <sz val="7"/>
        <rFont val="Lucida Sans Unicode"/>
        <family val="2"/>
      </rPr>
      <t>1, 2</t>
    </r>
  </si>
  <si>
    <r>
      <t>MR</t>
    </r>
    <r>
      <rPr>
        <vertAlign val="superscript"/>
        <sz val="7"/>
        <rFont val="Lucida Sans Unicode"/>
        <family val="2"/>
      </rPr>
      <t>1</t>
    </r>
  </si>
  <si>
    <r>
      <t xml:space="preserve">GG im extram. Bereich </t>
    </r>
    <r>
      <rPr>
        <b/>
        <vertAlign val="superscript"/>
        <sz val="7"/>
        <rFont val="Lucida Sans Unicode"/>
        <family val="2"/>
      </rPr>
      <t>4</t>
    </r>
  </si>
  <si>
    <r>
      <t>MR</t>
    </r>
    <r>
      <rPr>
        <vertAlign val="superscript"/>
        <sz val="7"/>
        <rFont val="Lucida Sans Unicode"/>
        <family val="2"/>
      </rPr>
      <t>3</t>
    </r>
  </si>
  <si>
    <t xml:space="preserve">Wien - GGP </t>
  </si>
  <si>
    <t xml:space="preserve"> exkl. Funktionsgeräte: 6 CT, 1 MR</t>
  </si>
  <si>
    <t xml:space="preserve">PSO: davon in Fonds-KA für PSO-K 45 system. Betten/ 35 tatsächl. Betten/18 PLANBetten </t>
  </si>
  <si>
    <t>CT in Fonds-KA insgesamt: 1 CT an intramuralen Standorten (Hartmannspital; K915) von extramuralem Anbieter betrieben</t>
  </si>
  <si>
    <t>MR, GG insgesamt: ergänzend 3 MR mit einer Feldstärke &lt; 1 Tesla eingerichtet (je ein Standort in Fonds-KA, sonstige Akut-KA sowie extramural)</t>
  </si>
  <si>
    <t>PSY: im Vergleich zu RSG 2015 70 Betten Drogenbereich extern verlagert</t>
  </si>
  <si>
    <t>Bis 2015 soll es in Wien im extramuralen Bereich 17 MR-Geräte und 17 CT-Geräte in 17 integrierten Schnittbildzentren geben (je 7 Zentren in den VR 91 und 92 sowie 3 Zentren in der VR 93). Jedes Zentrum soll je 1 CT- und 1 MR-Gerät sowie sämtliche radiologische Leistungen anbieten. Dies bedeutet eine Reduktion der Standorte für CT-Geräte sowie eine Ausweitung der Standorte für MR-Geräte im Vergleich zum Ist-Stand. Zwischen den Systempartnern Wiener Gebietskrankenkasse, Wirtschaftskammer Wien und Ärztekammer für Wien ist geplant, die Versorgungsregionen (VR) in Subregionen zu unterteilen und auf dieser Ebene den GGP im ÖSG schrittweise bis 2015 anzupassen. Nach 2015 soll in der VR 92 von 7 auf 6 Zentren reduziert werden.  IST-Stand-Darstellung für CT und MR gemäß Beschlusslage der BGK vom 25.6.2010.</t>
  </si>
  <si>
    <t>PSY: exkl. 60 systemisierte und 39 tatsächliche Betten für Abhängigkeitserkrankungen</t>
  </si>
  <si>
    <t>Wien - alle Akut KA</t>
  </si>
  <si>
    <t>exkl. KH 902 Kalksburg</t>
  </si>
  <si>
    <t xml:space="preserve">ONK: alle Standorte sind ONKZ </t>
  </si>
  <si>
    <t>SZT: 1 Standort für allogene und autologe SZT</t>
  </si>
  <si>
    <t xml:space="preserve">NEP:  davon 1 RFZ als Kooperation von K910 KFJ, K917 KAR und K956 DSP  </t>
  </si>
  <si>
    <t>Jeweils inkl. 5 Hämodialyse-Plätze für Kinderdialyse im AKH Wien; ausnahmslos im 3-3-Schicht-Betrieb</t>
  </si>
  <si>
    <t>IST 2014 (gemäß Regiomed): CH inkl. KCH und PCH</t>
  </si>
  <si>
    <t>IST 2006/ Empfehlung 2015 (gemäß RSG): CH inkl. KCH, NC und PCH</t>
  </si>
  <si>
    <t>IST 2006/ Empfehlung 2015 (gemäß RSG): KI inkl. KJP</t>
  </si>
  <si>
    <t>Aufteilung ÄVZÄ OR und UC Empfehlung RSG (2015) gemäß Verteilung UC/OR Regiomed 2008</t>
  </si>
  <si>
    <t>RSG-Empfehlung 2015 auf Basis IST 2006, aufgrund Vorgängerversion Regiomed mit IST 2014 nicht vergleichbar.</t>
  </si>
  <si>
    <t>Zahlen beziehen sich auf die Planungsvariante des RSG mit einem Umsetzungsfaktor von nur 25%</t>
  </si>
  <si>
    <t>RSG Wien (2015): Beschluss Wiener Gesundheitsplattform November 2009</t>
  </si>
  <si>
    <t>IST 2013(gemäß Regiomed): ZMK inkl. MKG, Dr. med. dent und Dentisten</t>
  </si>
  <si>
    <t>CAVE: neue Systematik der Fachrichtungsverteilung, keine Vergleichbarkeit zur Information RSG mit Datenbasis vor Umstellung</t>
  </si>
  <si>
    <t>Vorarlberg - Fonds-KA</t>
  </si>
  <si>
    <r>
      <t>KJP</t>
    </r>
    <r>
      <rPr>
        <vertAlign val="superscript"/>
        <sz val="7"/>
        <rFont val="Lucida Sans Unicode"/>
        <family val="2"/>
      </rPr>
      <t>3</t>
    </r>
  </si>
  <si>
    <r>
      <t>PSY</t>
    </r>
    <r>
      <rPr>
        <vertAlign val="superscript"/>
        <sz val="7"/>
        <rFont val="Lucida Sans Unicode"/>
        <family val="2"/>
      </rPr>
      <t>5</t>
    </r>
  </si>
  <si>
    <r>
      <t>Summe</t>
    </r>
    <r>
      <rPr>
        <b/>
        <vertAlign val="superscript"/>
        <sz val="7"/>
        <rFont val="Lucida Sans Unicode"/>
        <family val="2"/>
      </rPr>
      <t>4</t>
    </r>
  </si>
  <si>
    <t>Vorarlberg - alle Akut KA</t>
  </si>
  <si>
    <r>
      <t>Summe</t>
    </r>
    <r>
      <rPr>
        <b/>
        <vertAlign val="superscript"/>
        <sz val="7"/>
        <rFont val="Lucida Sans Unicode"/>
        <family val="2"/>
      </rPr>
      <t>1</t>
    </r>
  </si>
  <si>
    <t>Vorarlberg - LAP: RFZ/BLB</t>
  </si>
  <si>
    <r>
      <t xml:space="preserve">HD-Plätze </t>
    </r>
    <r>
      <rPr>
        <b/>
        <sz val="6"/>
        <rFont val="Lucida Sans Unicode"/>
        <family val="2"/>
      </rPr>
      <t>(chronisch)</t>
    </r>
    <r>
      <rPr>
        <b/>
        <vertAlign val="superscript"/>
        <sz val="6"/>
        <rFont val="Lucida Sans Unicode"/>
        <family val="2"/>
      </rPr>
      <t>1,2</t>
    </r>
  </si>
  <si>
    <r>
      <t>GCH</t>
    </r>
    <r>
      <rPr>
        <vertAlign val="superscript"/>
        <sz val="7"/>
        <rFont val="Lucida Sans Unicode"/>
        <family val="2"/>
      </rPr>
      <t>3</t>
    </r>
  </si>
  <si>
    <r>
      <t>KIONK</t>
    </r>
    <r>
      <rPr>
        <vertAlign val="superscript"/>
        <sz val="7"/>
        <rFont val="Lucida Sans Unicode"/>
        <family val="2"/>
      </rPr>
      <t>2</t>
    </r>
  </si>
  <si>
    <t>Vorarlberg - Ambulante ärztliche Versorgung</t>
  </si>
  <si>
    <t>Versorgungssituation - IST</t>
  </si>
  <si>
    <r>
      <t>NEU</t>
    </r>
    <r>
      <rPr>
        <vertAlign val="superscript"/>
        <sz val="7"/>
        <rFont val="Lucida Sans Unicode"/>
        <family val="2"/>
      </rPr>
      <t>2,4</t>
    </r>
  </si>
  <si>
    <r>
      <t>PSY</t>
    </r>
    <r>
      <rPr>
        <vertAlign val="superscript"/>
        <sz val="7"/>
        <rFont val="Lucida Sans Unicode"/>
        <family val="2"/>
      </rPr>
      <t>2,4,6</t>
    </r>
  </si>
  <si>
    <r>
      <t>ZMK</t>
    </r>
    <r>
      <rPr>
        <vertAlign val="superscript"/>
        <sz val="7"/>
        <rFont val="Lucida Sans Unicode"/>
        <family val="2"/>
      </rPr>
      <t>3</t>
    </r>
  </si>
  <si>
    <r>
      <t>IST gesamt 2014: ÄAVE (exkl. WÄ) (gem. Regiomed</t>
    </r>
    <r>
      <rPr>
        <vertAlign val="superscript"/>
        <sz val="7"/>
        <rFont val="Lucida Sans Unicode"/>
        <family val="2"/>
      </rPr>
      <t>)8</t>
    </r>
  </si>
  <si>
    <r>
      <t>IST-Stand 2014 gem. RSG ambulant 2015 (Basis SVE)</t>
    </r>
    <r>
      <rPr>
        <vertAlign val="superscript"/>
        <sz val="7"/>
        <rFont val="Lucida Sans Unicode"/>
        <family val="2"/>
      </rPr>
      <t>5,7</t>
    </r>
  </si>
  <si>
    <r>
      <t>Empfehlung RSG ambulant 2015 (2020) (SVE)</t>
    </r>
    <r>
      <rPr>
        <b/>
        <vertAlign val="superscript"/>
        <sz val="7"/>
        <rFont val="Lucida Sans Unicode"/>
        <family val="2"/>
      </rPr>
      <t>5,7</t>
    </r>
  </si>
  <si>
    <r>
      <t>MR</t>
    </r>
    <r>
      <rPr>
        <vertAlign val="superscript"/>
        <sz val="7"/>
        <rFont val="Lucida Sans Unicode"/>
        <family val="2"/>
      </rPr>
      <t>2</t>
    </r>
  </si>
  <si>
    <t xml:space="preserve">PSO: davon in Fonds-KA für PSO-K  0 system. Betten/ 0 tatsächl. Betten/ 4 PLANBetten in der KJP Rankweil </t>
  </si>
  <si>
    <t>IST 2014(gemäß Regiomed): ZMK inkl. MKG, Dr. med. dent und Dentisten</t>
  </si>
  <si>
    <t>KJP: inkl. 4 PLANBetten PSO-K</t>
  </si>
  <si>
    <t>IST 2007 (gemäß RSG ambulant 2015): gemeinsame Darstellung von NEU und PSY</t>
  </si>
  <si>
    <t xml:space="preserve"> RSG = L-KAP zzgl. HOS 10 Betten KA Hohenems</t>
  </si>
  <si>
    <t>keine Einbeziehung der Fachrichtungen KCH, KJP, CH, NC, PCH, UC, ZMK, NUK, PMR, PAT, LAB</t>
  </si>
  <si>
    <t>PSY: exkl. 85 systemisierte und 85 tatsächliche Betten für Abhängigkeitserkrankungen</t>
  </si>
  <si>
    <t>keine RSG ambulant 2015 - Empfehlung für NEU, PSY</t>
  </si>
  <si>
    <t xml:space="preserve">RSG ambulant 2015: Beschluss LGP Vorarlberg  Dezember 2009; Aktualisierung mit Planungshorizont 2020 am 17.05.2016 in der  Vorarlberger LZK </t>
  </si>
  <si>
    <t xml:space="preserve">Vorarlberg - GGP </t>
  </si>
  <si>
    <t>Vorarlberg- LAP: RFZ/BLB</t>
  </si>
  <si>
    <t>MR im extram. Bereich: inklusive 1 Kooperation mit Akut-KA (KH Bludenz, K802)</t>
  </si>
  <si>
    <t xml:space="preserve">MR, GG insgesamt: ergänzend 2 MR mit einer Feldstärke &lt; 1 Tesla eingerichtet (intramuraler Standort, sonstige Akut-KA: Lech; </t>
  </si>
  <si>
    <t>ONKS</t>
  </si>
  <si>
    <t>extramuraler Standort: Lech)</t>
  </si>
  <si>
    <t xml:space="preserve">KIONK: Im KH 807 Dornbirn primäre Koordinationsstelle und Behandlung von Vorarlberger Kindern </t>
  </si>
  <si>
    <t>mit hämatologisch-onkologsichen Erkrankungen in Zusammenarbeit mit Referenzzentren für KIONK</t>
  </si>
  <si>
    <t>Davon 1 GCHZ</t>
  </si>
  <si>
    <t>Vorarlberg - HD-Plätze</t>
  </si>
  <si>
    <t>DIA extramural: inkl. Hämodialyse-Plätze für Feriendialyse</t>
  </si>
  <si>
    <t>Tirol - Fonds-KA</t>
  </si>
  <si>
    <r>
      <t>PLANBetten RSG Tirol (2015)</t>
    </r>
    <r>
      <rPr>
        <b/>
        <vertAlign val="superscript"/>
        <sz val="7"/>
        <rFont val="Lucida Sans Unicode"/>
        <family val="2"/>
      </rPr>
      <t>1</t>
    </r>
  </si>
  <si>
    <r>
      <t>PLANBetten RSG/TirKAP 2009 (2017)</t>
    </r>
    <r>
      <rPr>
        <b/>
        <vertAlign val="superscript"/>
        <sz val="7"/>
        <rFont val="Lucida Sans Unicode"/>
        <family val="2"/>
      </rPr>
      <t>1</t>
    </r>
  </si>
  <si>
    <t>Tirol - alle Akut KA</t>
  </si>
  <si>
    <t>PLANBetten RSG Tirol (2015)</t>
  </si>
  <si>
    <t>PLANBetten RSG/TirKAP 2009 (2015)</t>
  </si>
  <si>
    <t>Tirol - LAP: RFZ/BLB</t>
  </si>
  <si>
    <r>
      <t>ONK</t>
    </r>
    <r>
      <rPr>
        <vertAlign val="superscript"/>
        <sz val="7"/>
        <rFont val="Lucida Sans Unicode"/>
        <family val="2"/>
      </rPr>
      <t>2</t>
    </r>
  </si>
  <si>
    <r>
      <t>SZT</t>
    </r>
    <r>
      <rPr>
        <vertAlign val="superscript"/>
        <sz val="7"/>
        <rFont val="Lucida Sans Unicode"/>
        <family val="2"/>
      </rPr>
      <t>1</t>
    </r>
  </si>
  <si>
    <r>
      <t>KSZT</t>
    </r>
    <r>
      <rPr>
        <vertAlign val="superscript"/>
        <sz val="7"/>
        <rFont val="Lucida Sans Unicode"/>
        <family val="2"/>
      </rPr>
      <t>1</t>
    </r>
  </si>
  <si>
    <t>Anzahl Standorte SOLL RSG Tirol (2015)</t>
  </si>
  <si>
    <t>Anzahl Standorte SOLL RSG/TirKAP 2009 (2017)</t>
  </si>
  <si>
    <t>Tirol - Ambulante ärztliche Versorgung</t>
  </si>
  <si>
    <r>
      <t>NEU</t>
    </r>
    <r>
      <rPr>
        <vertAlign val="superscript"/>
        <sz val="7"/>
        <rFont val="Lucida Sans Unicode"/>
        <family val="2"/>
      </rPr>
      <t>2</t>
    </r>
  </si>
  <si>
    <r>
      <t>IST gesamt 2014: ÄAVE (exkl. WÄ) (gem. Regiomed)</t>
    </r>
    <r>
      <rPr>
        <vertAlign val="superscript"/>
        <sz val="7"/>
        <rFont val="Lucida Sans Unicode"/>
        <family val="2"/>
      </rPr>
      <t>6</t>
    </r>
  </si>
  <si>
    <r>
      <t>IST-Stand 2008 gem. RSG (Basis ÄVZÄ)</t>
    </r>
    <r>
      <rPr>
        <vertAlign val="superscript"/>
        <sz val="7"/>
        <rFont val="Lucida Sans Unicode"/>
        <family val="2"/>
      </rPr>
      <t>5</t>
    </r>
  </si>
  <si>
    <r>
      <t>Empfehlung RSG ÄVZÄ (2020)</t>
    </r>
    <r>
      <rPr>
        <b/>
        <vertAlign val="superscript"/>
        <sz val="7"/>
        <rFont val="Lucida Sans Unicode"/>
        <family val="2"/>
      </rPr>
      <t>5</t>
    </r>
  </si>
  <si>
    <t>RSG §2-Kassenplanstellen SOLL 2015</t>
  </si>
  <si>
    <t xml:space="preserve">Tirol - GGP </t>
  </si>
  <si>
    <t>Anzahl der Betten in Fonds-Ka im Vergleich zu PLANBetten 2017 gemäß KA-Statistik - BMGF</t>
  </si>
  <si>
    <r>
      <t>COR</t>
    </r>
    <r>
      <rPr>
        <vertAlign val="superscript"/>
        <sz val="7"/>
        <rFont val="Lucida Sans Unicode"/>
        <family val="2"/>
      </rPr>
      <t>5</t>
    </r>
  </si>
  <si>
    <r>
      <t>CT</t>
    </r>
    <r>
      <rPr>
        <vertAlign val="superscript"/>
        <sz val="7"/>
        <rFont val="Lucida Sans Unicode"/>
        <family val="2"/>
      </rPr>
      <t>3</t>
    </r>
  </si>
  <si>
    <r>
      <t>MR</t>
    </r>
    <r>
      <rPr>
        <vertAlign val="superscript"/>
        <sz val="7"/>
        <rFont val="Lucida Sans Unicode"/>
        <family val="2"/>
      </rPr>
      <t>4</t>
    </r>
  </si>
  <si>
    <t>RSG: Beschluss Landes-Gesundheitsplattform Tirol Juni 2011, TirKAP 2009:  vgl. LGBl 90/2011</t>
  </si>
  <si>
    <t>Änderung TirKAP: vgl. LGBI Nr.143/2016</t>
  </si>
  <si>
    <t>MR in Fonds-KA bzw. im extram. Bereich: inklusive 1 Kooperation mit einer Fonds-KA (BKH Schwaz, K720)</t>
  </si>
  <si>
    <t>PSO: davon in Fonds-KA für PSO-K 0 system. Betten/ 0 tatsächl. Betten/ 12 Planbetten</t>
  </si>
  <si>
    <t>CT und MR in Nicht-Fonds-KA ( San. Kettenbrücke, K708) auch extramural versorgungswirksam</t>
  </si>
  <si>
    <t>PSY: exkl. 88 systemisierte und 86 tatsächliche Betten für Abhängigkeitserkrankungen und Forensik</t>
  </si>
  <si>
    <t>MR, GG insgesamt: ergänzend 6 MR mit einer Feldstärke &lt; 1 Tesla eingerichtet</t>
  </si>
  <si>
    <t>(intramuraler Standorte: Fonds-KA: Schwaz; sonstige Akut-KA: Innsbruck; extramurale Standorte: Imst, Kitzbühel, Mayrhofen, Sölden)</t>
  </si>
  <si>
    <t>COR in Fonds-KA insgesamt: inkl. einem DSA/COR-Kombinationsgerät</t>
  </si>
  <si>
    <t>SZT: sowohl autologe als auch allogene SZT</t>
  </si>
  <si>
    <t xml:space="preserve">ONK IST: 1 Standort ONKZ  </t>
  </si>
  <si>
    <t>SOLL RSG/TirKAP: ONKZ + ONKS gesamt, davon 1 ONKZ</t>
  </si>
  <si>
    <t>Tirol - HD-Plätze</t>
  </si>
  <si>
    <t>IST 2008 (gemäß RSG): PSY inkl. KJP</t>
  </si>
  <si>
    <t>RSG ambulanter Teil: Beschluss Landes-Gesundheitsplattform Tirol Dezember 2012</t>
  </si>
  <si>
    <t>Steiermark - Fonds-KA</t>
  </si>
  <si>
    <t>PLANBetten ST-KAP</t>
  </si>
  <si>
    <t>Steiermark - alle Akut KA</t>
  </si>
  <si>
    <t>Steiermark - LAP: RFZ/BLB</t>
  </si>
  <si>
    <r>
      <t>BRA</t>
    </r>
    <r>
      <rPr>
        <vertAlign val="superscript"/>
        <sz val="7"/>
        <rFont val="Lucida Sans Unicode"/>
        <family val="2"/>
      </rPr>
      <t>4</t>
    </r>
  </si>
  <si>
    <r>
      <t>KTXC</t>
    </r>
    <r>
      <rPr>
        <vertAlign val="superscript"/>
        <sz val="7"/>
        <rFont val="Lucida Sans Unicode"/>
        <family val="2"/>
      </rPr>
      <t>3</t>
    </r>
  </si>
  <si>
    <r>
      <t>KSZT</t>
    </r>
    <r>
      <rPr>
        <vertAlign val="superscript"/>
        <sz val="7"/>
        <rFont val="Lucida Sans Unicode"/>
        <family val="2"/>
      </rPr>
      <t>2</t>
    </r>
  </si>
  <si>
    <t>Anzahl Standorte SOLL ST-KAP</t>
  </si>
  <si>
    <t>Steiermark -Ambulante ärztliche Versorgung</t>
  </si>
  <si>
    <r>
      <t>NEU2,</t>
    </r>
    <r>
      <rPr>
        <vertAlign val="superscript"/>
        <sz val="7"/>
        <rFont val="Lucida Sans Unicode"/>
        <family val="2"/>
      </rPr>
      <t>4</t>
    </r>
  </si>
  <si>
    <r>
      <t>PSY</t>
    </r>
    <r>
      <rPr>
        <vertAlign val="superscript"/>
        <sz val="7"/>
        <rFont val="Lucida Sans Unicode"/>
        <family val="2"/>
      </rPr>
      <t>2,4</t>
    </r>
  </si>
  <si>
    <r>
      <t>IST gesamt 2014: ÄAVE (exkl. WÄ) (gem. Regiomed)</t>
    </r>
    <r>
      <rPr>
        <vertAlign val="superscript"/>
        <sz val="7"/>
        <rFont val="Lucida Sans Unicode"/>
        <family val="2"/>
      </rPr>
      <t>8</t>
    </r>
  </si>
  <si>
    <t xml:space="preserve">Steiermark - GGP </t>
  </si>
  <si>
    <r>
      <t xml:space="preserve">STR </t>
    </r>
    <r>
      <rPr>
        <vertAlign val="superscript"/>
        <sz val="7"/>
        <rFont val="Lucida Sans Unicode"/>
        <family val="2"/>
      </rPr>
      <t>5</t>
    </r>
  </si>
  <si>
    <r>
      <t>CT</t>
    </r>
    <r>
      <rPr>
        <vertAlign val="superscript"/>
        <sz val="7"/>
        <rFont val="Lucida Sans Unicode"/>
        <family val="2"/>
      </rPr>
      <t>2</t>
    </r>
  </si>
  <si>
    <t>exkl. Funktionsgeräte: 1 CT, 1 MR</t>
  </si>
  <si>
    <t>PSY: exkl. 190 systemisierte und 185 tatsächliche Betten für Abhängigkeitserkrankungen und Forensik</t>
  </si>
  <si>
    <t>ONK: Darstellung ONKZ + ONKS gesamt, davon 1 ONKZ  im IST und  im RSG</t>
  </si>
  <si>
    <t>STR: Geräteanzahl inkl. intraoperativ genutztem Gerät; Prüfung in Hinblick auf Einsatz als Funktionsgerät vorzunehmen</t>
  </si>
  <si>
    <t>KTXC: eingeschränkt auf NTX</t>
  </si>
  <si>
    <t>Steiermark - HD-Plätze</t>
  </si>
  <si>
    <t>Summendarstellung differenziert nach Sektoren nicht verfügbar</t>
  </si>
  <si>
    <t xml:space="preserve">IST 2014 (gemäß Regiomed): CH inkl. KCH und PCH </t>
  </si>
  <si>
    <t>IST 2014  (gemäß Regiomed): ZMK inkl. MKG, Dr. med. dent und Dentisten</t>
  </si>
  <si>
    <t>Zahlen zum IST-Stand gem. RSG im Kombinationsfach Neurologie/Psychiatrie basieren auf Daten des Jahres 2006</t>
  </si>
  <si>
    <t>Die Versorgungswirksamkeit einer SVE entspricht jener einer durchschnittlichen §2-Planstelle</t>
  </si>
  <si>
    <t>Salzburg - Fonds-KA</t>
  </si>
  <si>
    <r>
      <t>IM</t>
    </r>
    <r>
      <rPr>
        <vertAlign val="superscript"/>
        <sz val="7"/>
        <rFont val="Lucida Sans Unicode"/>
        <family val="2"/>
      </rPr>
      <t>3</t>
    </r>
  </si>
  <si>
    <r>
      <t>PSY</t>
    </r>
    <r>
      <rPr>
        <vertAlign val="superscript"/>
        <sz val="7"/>
        <rFont val="Lucida Sans Unicode"/>
        <family val="2"/>
      </rPr>
      <t>4</t>
    </r>
  </si>
  <si>
    <r>
      <t>AG/R</t>
    </r>
    <r>
      <rPr>
        <vertAlign val="superscript"/>
        <sz val="7"/>
        <rFont val="Lucida Sans Unicode"/>
        <family val="2"/>
      </rPr>
      <t>3</t>
    </r>
  </si>
  <si>
    <t>PLANBetten RSG Salzburg (2010)</t>
  </si>
  <si>
    <r>
      <t>PLANBetten RSG/ SKAP 2007 (2016)</t>
    </r>
    <r>
      <rPr>
        <b/>
        <vertAlign val="superscript"/>
        <sz val="7"/>
        <rFont val="Lucida Sans Unicode"/>
        <family val="2"/>
      </rPr>
      <t>1</t>
    </r>
  </si>
  <si>
    <t>Salzburg - alle Akut KA</t>
  </si>
  <si>
    <r>
      <t>KJP</t>
    </r>
    <r>
      <rPr>
        <vertAlign val="superscript"/>
        <sz val="7"/>
        <rFont val="Lucida Sans Unicode"/>
        <family val="2"/>
      </rPr>
      <t>5</t>
    </r>
  </si>
  <si>
    <t>PLANBetten RSG/ SKAP 2007 (2016)</t>
  </si>
  <si>
    <t>Salzburg - LAP: RFZ/BLB</t>
  </si>
  <si>
    <r>
      <t>N-C</t>
    </r>
    <r>
      <rPr>
        <vertAlign val="superscript"/>
        <sz val="7"/>
        <rFont val="Lucida Sans Unicode"/>
        <family val="2"/>
      </rPr>
      <t>3</t>
    </r>
  </si>
  <si>
    <t>Anzahl Standorte SOLL RSG Salzburg (2010)</t>
  </si>
  <si>
    <t>Anzahl Standorte SOLL RSG/SKAP 2007 (2016)</t>
  </si>
  <si>
    <t>Salzburg - Ambulante ärztliche Versorgung</t>
  </si>
  <si>
    <r>
      <t>KCH3,</t>
    </r>
    <r>
      <rPr>
        <vertAlign val="superscript"/>
        <sz val="7"/>
        <rFont val="Lucida Sans Unicode"/>
        <family val="2"/>
      </rPr>
      <t>4</t>
    </r>
  </si>
  <si>
    <r>
      <t>KJP</t>
    </r>
    <r>
      <rPr>
        <vertAlign val="superscript"/>
        <sz val="7"/>
        <rFont val="Lucida Sans Unicode"/>
        <family val="2"/>
      </rPr>
      <t>6</t>
    </r>
  </si>
  <si>
    <r>
      <t>CH</t>
    </r>
    <r>
      <rPr>
        <vertAlign val="superscript"/>
        <sz val="7"/>
        <rFont val="Lucida Sans Unicode"/>
        <family val="2"/>
      </rPr>
      <t>3,4</t>
    </r>
  </si>
  <si>
    <r>
      <t>NEU</t>
    </r>
    <r>
      <rPr>
        <vertAlign val="superscript"/>
        <sz val="7"/>
        <rFont val="Lucida Sans Unicode"/>
        <family val="2"/>
      </rPr>
      <t>5</t>
    </r>
  </si>
  <si>
    <r>
      <t>PSY</t>
    </r>
    <r>
      <rPr>
        <vertAlign val="superscript"/>
        <sz val="7"/>
        <rFont val="Lucida Sans Unicode"/>
        <family val="2"/>
      </rPr>
      <t>5,6</t>
    </r>
  </si>
  <si>
    <r>
      <t>PCH</t>
    </r>
    <r>
      <rPr>
        <vertAlign val="superscript"/>
        <sz val="7"/>
        <rFont val="Lucida Sans Unicode"/>
        <family val="2"/>
      </rPr>
      <t>3</t>
    </r>
  </si>
  <si>
    <r>
      <t>ZMK</t>
    </r>
    <r>
      <rPr>
        <vertAlign val="superscript"/>
        <sz val="7"/>
        <rFont val="Lucida Sans Unicode"/>
        <family val="2"/>
      </rPr>
      <t>7</t>
    </r>
  </si>
  <si>
    <r>
      <t>IST-Stand 2008 gem.  Bedarfsplanung (Basis ÄVZÄ)</t>
    </r>
    <r>
      <rPr>
        <vertAlign val="superscript"/>
        <sz val="7"/>
        <rFont val="Lucida Sans Unicode"/>
        <family val="2"/>
      </rPr>
      <t>1,2</t>
    </r>
  </si>
  <si>
    <r>
      <t>Empfehlung  ÄVZÄ (2020)</t>
    </r>
    <r>
      <rPr>
        <b/>
        <vertAlign val="superscript"/>
        <sz val="7"/>
        <rFont val="Lucida Sans Unicode"/>
        <family val="2"/>
      </rPr>
      <t>1</t>
    </r>
  </si>
  <si>
    <t xml:space="preserve">Salzburg - GGP </t>
  </si>
  <si>
    <t>Anzahl der Betten in Fonds-Ka im Vergleich zu PLANBetten 2016 gemäß KA-Statistik - BMGF</t>
  </si>
  <si>
    <t>RSG: Verordnung der Salzburger Landesregierung vom November 2007, mit der der SKAP erlassen wurde</t>
  </si>
  <si>
    <t>vgl LGBl. Nr. 87/2007 in der Fassung LGBl. Nr. 58/ 2016</t>
  </si>
  <si>
    <t>davon in Fonds-KA für PSO-K 18 system. Betten/ 19  tatsächl. Betten/ 12 PLANBetten PSO-K sowie 12 PLANBetten</t>
  </si>
  <si>
    <t xml:space="preserve"> PSO-K und KJP</t>
  </si>
  <si>
    <t xml:space="preserve">AG/R: inkl.30 Betten Medizin. Geriatrie, 17 Betten aus IM und 13 Betten aus NEU </t>
  </si>
  <si>
    <t>PSY: inkl. 37 systemisierte und 37 tatsächliche Betten für Abhängigkeitserkrankungen und Forensik</t>
  </si>
  <si>
    <t>SZT: autologe SZT</t>
  </si>
  <si>
    <t>ONK: Darstellung ONKZ + ONKS gesamt, davon 1 ONKZ  im IST sowie im RSG/LKAP</t>
  </si>
  <si>
    <t>N-C: Versorgung im Rahmen K552 SKA für neurologische Rehabilitation Salzburg</t>
  </si>
  <si>
    <t>Salzburg - HD-Plätze</t>
  </si>
  <si>
    <t>DIA: inkl. Hämodialyse-Plätze für Feriendialyse</t>
  </si>
  <si>
    <t>Empfehlung gemäß "Bedarfsplanung der ambulanten ärztlichen Versorgung im Bundesland Salzburg"</t>
  </si>
  <si>
    <t>erstellt in Folge vom RSG Salzburg</t>
  </si>
  <si>
    <t>IST- Stand gemäß projektspezifischer Erhebung per Stichtag 1.1.2008</t>
  </si>
  <si>
    <t>IST 2008/Empfehlung 2020 (gemäß Bedarfsplanung): CH inkl. KCH</t>
  </si>
  <si>
    <t>IST 2008/Empfehlung 2020 (gemäß Bedarfsplanung): PSY inkl. KJP</t>
  </si>
  <si>
    <t>OÖ - Fonds-KA</t>
  </si>
  <si>
    <r>
      <t>PSY</t>
    </r>
    <r>
      <rPr>
        <vertAlign val="superscript"/>
        <sz val="7"/>
        <rFont val="Lucida Sans Unicode"/>
        <family val="2"/>
      </rPr>
      <t>7</t>
    </r>
  </si>
  <si>
    <r>
      <t>OR</t>
    </r>
    <r>
      <rPr>
        <vertAlign val="superscript"/>
        <sz val="7"/>
        <rFont val="Lucida Sans Unicode"/>
        <family val="2"/>
      </rPr>
      <t>3</t>
    </r>
  </si>
  <si>
    <r>
      <t>UC</t>
    </r>
    <r>
      <rPr>
        <vertAlign val="superscript"/>
        <sz val="7"/>
        <rFont val="Lucida Sans Unicode"/>
        <family val="2"/>
      </rPr>
      <t>3</t>
    </r>
  </si>
  <si>
    <r>
      <t>systemisierte Betten 2015</t>
    </r>
    <r>
      <rPr>
        <vertAlign val="superscript"/>
        <sz val="7"/>
        <rFont val="Lucida Sans Unicode"/>
        <family val="2"/>
      </rPr>
      <t>5</t>
    </r>
  </si>
  <si>
    <r>
      <t>PLANBetten RSG OÖ (2020)</t>
    </r>
    <r>
      <rPr>
        <b/>
        <vertAlign val="superscript"/>
        <sz val="7"/>
        <rFont val="Lucida Sans Unicode"/>
        <family val="2"/>
      </rPr>
      <t>1</t>
    </r>
  </si>
  <si>
    <t>OÖ - alle Akut KA</t>
  </si>
  <si>
    <t>PLANBetten RSG OÖ (2020)</t>
  </si>
  <si>
    <t>OÖ - LAP: RFZ/BLB</t>
  </si>
  <si>
    <r>
      <t>TXC</t>
    </r>
    <r>
      <rPr>
        <vertAlign val="superscript"/>
        <sz val="7"/>
        <rFont val="Lucida Sans Unicode"/>
        <family val="2"/>
      </rPr>
      <t>1</t>
    </r>
  </si>
  <si>
    <r>
      <t>ONK</t>
    </r>
    <r>
      <rPr>
        <vertAlign val="superscript"/>
        <sz val="7"/>
        <rFont val="Lucida Sans Unicode"/>
        <family val="2"/>
      </rPr>
      <t>4</t>
    </r>
  </si>
  <si>
    <r>
      <t>KHCH</t>
    </r>
    <r>
      <rPr>
        <vertAlign val="superscript"/>
        <sz val="7"/>
        <rFont val="Lucida Sans Unicode"/>
        <family val="2"/>
      </rPr>
      <t>3</t>
    </r>
  </si>
  <si>
    <r>
      <t>KKAR</t>
    </r>
    <r>
      <rPr>
        <vertAlign val="superscript"/>
        <sz val="7"/>
        <rFont val="Lucida Sans Unicode"/>
        <family val="2"/>
      </rPr>
      <t>3</t>
    </r>
  </si>
  <si>
    <r>
      <t>Anzahl Standorte SOLL RSG OÖ (2020)</t>
    </r>
    <r>
      <rPr>
        <b/>
        <vertAlign val="superscript"/>
        <sz val="7"/>
        <rFont val="Lucida Sans Unicode"/>
        <family val="2"/>
      </rPr>
      <t>1</t>
    </r>
  </si>
  <si>
    <t>OÖ - Ambulante ärztliche Versorgung</t>
  </si>
  <si>
    <t>IST-Stand  gem. RSG OÖ (2020)</t>
  </si>
  <si>
    <t>Empfehlung RSG OÖ (2020)</t>
  </si>
  <si>
    <t>§2-Kassenplanstellen IST 2015 gemäß RSG OÖ (2020)</t>
  </si>
  <si>
    <r>
      <t>COR</t>
    </r>
    <r>
      <rPr>
        <vertAlign val="superscript"/>
        <sz val="7"/>
        <rFont val="Lucida Sans Unicode"/>
        <family val="2"/>
      </rPr>
      <t>6</t>
    </r>
  </si>
  <si>
    <r>
      <t>MR</t>
    </r>
    <r>
      <rPr>
        <vertAlign val="superscript"/>
        <sz val="7"/>
        <rFont val="Lucida Sans Unicode"/>
        <family val="2"/>
      </rPr>
      <t>2,3,4</t>
    </r>
  </si>
  <si>
    <r>
      <t>COR</t>
    </r>
    <r>
      <rPr>
        <vertAlign val="superscript"/>
        <sz val="7"/>
        <rFont val="Lucida Sans Unicode"/>
        <family val="2"/>
      </rPr>
      <t>7</t>
    </r>
  </si>
  <si>
    <r>
      <t>MR</t>
    </r>
    <r>
      <rPr>
        <vertAlign val="superscript"/>
        <sz val="7"/>
        <rFont val="Lucida Sans Unicode"/>
        <family val="2"/>
      </rPr>
      <t>5</t>
    </r>
  </si>
  <si>
    <t xml:space="preserve">OÖ - GGP </t>
  </si>
  <si>
    <t>exkl. Funktionsgeräte: 3 CT, 1 MR</t>
  </si>
  <si>
    <t xml:space="preserve">PSO: davon in Fonds-KA für PSO-K 30 system. Betten/ 26  tatsächl. Betten/40 PLANBetten  </t>
  </si>
  <si>
    <t xml:space="preserve">CT, MR im extram. Bereich: inklusive 1 Kooperation mit einer Akut-KA (Ried im Innkr BSRV KH, K427) </t>
  </si>
  <si>
    <t>OR/UC gemeinsam geplant</t>
  </si>
  <si>
    <t>MR im extram. Bereich: inklusive 2 Kooperationen mit Akut-KA (Braunau SSR KH, K405; Gmunden-Bad Ischl-Vöcklabruck KL, K480, Standort Gmunden).</t>
  </si>
  <si>
    <t>fachbezogene INT-Betten sind den einzelnen Fächern zugeordnet</t>
  </si>
  <si>
    <t>MR im extram. Bereich, Standort Wels: eingeschränkt auf die Versorgung von klaustrophobischen und übergewichtigen Patient/inn/en.</t>
  </si>
  <si>
    <t>die angegebenen Bettensummen entsprechen grundsätzlich den Planbetten gemäß</t>
  </si>
  <si>
    <t>MR, GG insgesamt: ergänzend 1 MR mit einer Feldstärke &lt; 1 Tesla eingerichtet (extramuraler Standort, Rutzenmoos; Bez. Vöcklabruck)</t>
  </si>
  <si>
    <t xml:space="preserve">  RSG OÖ unter Berücksichtigung noch nicht umgesetzter Projekte.</t>
  </si>
  <si>
    <t>COR in Fonds-KA insgesamt: Der Abbau der COR-Anlage im KH der BHS Linz (K418) erfolgt bis spätestens 31.12.2016.</t>
  </si>
  <si>
    <t>Umsetzungshorizonte (bis 31.12.2013, bis 31.12.2016, bis  31.12.2020) unterscheiden sich je nach Bereich</t>
  </si>
  <si>
    <t>COR in RZ: DSA/COR-Kombinationsgerät</t>
  </si>
  <si>
    <t>PSY: exkl. 92 systemisierte und 91 tatsächliche Betten für Abhängigkeitserkrankungen und Forensik</t>
  </si>
  <si>
    <t>TXC: Leistungserbringung eingeschränkt auf NTX</t>
  </si>
  <si>
    <t>SZT: ein Standort sowohl autologe als auch allogene SZT</t>
  </si>
  <si>
    <t>ONK Darstellung: ONKZ + ONKS + ONKA gesamt, davon 1 ONKZ, 4 ONKS</t>
  </si>
  <si>
    <t>und 9 ONKA</t>
  </si>
  <si>
    <t>OÖ -Ambulante ärztliche Versorgung</t>
  </si>
  <si>
    <t>IST 2005 (gemäß RSG): CH inkl. KCH, PCH und NC</t>
  </si>
  <si>
    <t>NÖ - Fonds-KA</t>
  </si>
  <si>
    <r>
      <t>GEM</t>
    </r>
    <r>
      <rPr>
        <vertAlign val="superscript"/>
        <sz val="7"/>
        <rFont val="Lucida Sans Unicode"/>
        <family val="2"/>
      </rPr>
      <t>2</t>
    </r>
  </si>
  <si>
    <r>
      <t>PSO</t>
    </r>
    <r>
      <rPr>
        <vertAlign val="superscript"/>
        <sz val="7"/>
        <rFont val="Lucida Sans Unicode"/>
        <family val="2"/>
      </rPr>
      <t>3</t>
    </r>
  </si>
  <si>
    <r>
      <t>PLANBetten RSG NÖ (2015)</t>
    </r>
    <r>
      <rPr>
        <b/>
        <vertAlign val="superscript"/>
        <sz val="7"/>
        <rFont val="Lucida Sans Unicode"/>
        <family val="2"/>
      </rPr>
      <t>1</t>
    </r>
  </si>
  <si>
    <t>PLANBetten NKAP</t>
  </si>
  <si>
    <t>NÖ - alle Akut KA</t>
  </si>
  <si>
    <t>PLANBetten RSG NÖ (2015)</t>
  </si>
  <si>
    <t>NÖ - LAP: RFZ/BLB</t>
  </si>
  <si>
    <r>
      <t>Anzahl Standorte SOLL RSG NÖ (2015)</t>
    </r>
    <r>
      <rPr>
        <b/>
        <vertAlign val="superscript"/>
        <sz val="7"/>
        <rFont val="Lucida Sans Unicode"/>
        <family val="2"/>
      </rPr>
      <t>2</t>
    </r>
  </si>
  <si>
    <t>x</t>
  </si>
  <si>
    <t>Anzahl Standorte SOLL NKAP</t>
  </si>
  <si>
    <t>NÖ - Ambulante ärztliche Versorgung</t>
  </si>
  <si>
    <r>
      <t>ZMK</t>
    </r>
    <r>
      <rPr>
        <vertAlign val="superscript"/>
        <sz val="7"/>
        <rFont val="Lucida Sans Unicode"/>
        <family val="2"/>
      </rPr>
      <t>5</t>
    </r>
  </si>
  <si>
    <r>
      <t>IST-Stand 2007 gem. RSG (Basis ÄVZÄ)</t>
    </r>
    <r>
      <rPr>
        <vertAlign val="superscript"/>
        <sz val="7"/>
        <rFont val="Lucida Sans Unicode"/>
        <family val="2"/>
      </rPr>
      <t>4</t>
    </r>
  </si>
  <si>
    <t>n.r</t>
  </si>
  <si>
    <r>
      <t>Empfehlung RSG ÄVZÄ (2015)</t>
    </r>
    <r>
      <rPr>
        <b/>
        <vertAlign val="superscript"/>
        <sz val="7"/>
        <rFont val="Lucida Sans Unicode"/>
        <family val="2"/>
      </rPr>
      <t>4</t>
    </r>
  </si>
  <si>
    <t>n. v.</t>
  </si>
  <si>
    <t xml:space="preserve">n. r. </t>
  </si>
  <si>
    <t xml:space="preserve">NÖ - GGP </t>
  </si>
  <si>
    <t>Anzahl der Betten in Fonds-Ka im Vergleich zu PLANBetten 2015 gemäß KA-Statistik - BMGF</t>
  </si>
  <si>
    <r>
      <t>ECT</t>
    </r>
    <r>
      <rPr>
        <vertAlign val="superscript"/>
        <sz val="7"/>
        <rFont val="Lucida Sans Unicode"/>
        <family val="2"/>
      </rPr>
      <t>5</t>
    </r>
  </si>
  <si>
    <t>RSG: Beschluss NÖ Landes-Gesundheitsplattform Dezember 2010</t>
  </si>
  <si>
    <t>exkl. Funktionsgeräte: 2 CT</t>
  </si>
  <si>
    <t xml:space="preserve">GEM: davon in Fonds-KA für IES 19 system. Betten / 18 tatsächl. Betten </t>
  </si>
  <si>
    <t>CT im extram. Bereich *: exkl. 2 Kooperationen mit Akut-KA (LK Mostviertel Waidhofen/Ybbs, K354; Waldviertelklinikum Horn, K377)</t>
  </si>
  <si>
    <t xml:space="preserve">PSO: davon in Fonds-KA für PSO-K 6 system. Betten/6 tatsächl. Betten/ 14 PLANBetten </t>
  </si>
  <si>
    <t>MR im extram Bereich *: exkl. 2 Kooperationen mit Akut-KA (LK Mostviertel Amstetten, K303; Waldviertelklinikum Horn, K377)</t>
  </si>
  <si>
    <t>PSY: exkl. 128 systemisierte und 125 tatsächliche Betten für Abhängigkeitserkrankungen und Forensik</t>
  </si>
  <si>
    <t>MR, GG insgesamt: ergänzend 1 MR mit einer Feldstärke &lt; 1 Tesla eingerichtet (extramuraler Standort, Baden)</t>
  </si>
  <si>
    <t xml:space="preserve">exkl. Langzeitbereich 20 tatsächliche Betten </t>
  </si>
  <si>
    <t>ONK: Darstellung ONKZ + ONKS gesamt, davon 2 ONKZ im IST</t>
  </si>
  <si>
    <t>x = keine Zuordnung der RFZ zu Standorten möglich</t>
  </si>
  <si>
    <t>CH inkl. KCH und PCH</t>
  </si>
  <si>
    <t>IST 2007 : PSY inkl. KJP</t>
  </si>
  <si>
    <t>Basis RSG IST 2007 und Empfehlung RSG 2015 insgesamt jeweils exkl. PMR und LAB</t>
  </si>
  <si>
    <t>Kärnten - Fonds-KA</t>
  </si>
  <si>
    <r>
      <t>CH</t>
    </r>
    <r>
      <rPr>
        <vertAlign val="superscript"/>
        <sz val="7"/>
        <rFont val="Lucida Sans Unicode"/>
        <family val="2"/>
      </rPr>
      <t>2</t>
    </r>
  </si>
  <si>
    <r>
      <t>PSY</t>
    </r>
    <r>
      <rPr>
        <vertAlign val="superscript"/>
        <sz val="7"/>
        <rFont val="Lucida Sans Unicode"/>
        <family val="2"/>
      </rPr>
      <t>6</t>
    </r>
  </si>
  <si>
    <t>OR/TR</t>
  </si>
  <si>
    <r>
      <t>GEM</t>
    </r>
    <r>
      <rPr>
        <vertAlign val="superscript"/>
        <sz val="7"/>
        <rFont val="Lucida Sans Unicode"/>
        <family val="2"/>
      </rPr>
      <t>5</t>
    </r>
  </si>
  <si>
    <r>
      <t>PSO</t>
    </r>
    <r>
      <rPr>
        <vertAlign val="superscript"/>
        <sz val="7"/>
        <rFont val="Lucida Sans Unicode"/>
        <family val="2"/>
      </rPr>
      <t>4</t>
    </r>
  </si>
  <si>
    <r>
      <t>PLANBetten RSG Kärnten (2020)</t>
    </r>
    <r>
      <rPr>
        <b/>
        <vertAlign val="superscript"/>
        <sz val="7"/>
        <rFont val="Lucida Sans Unicode"/>
        <family val="2"/>
      </rPr>
      <t>1</t>
    </r>
  </si>
  <si>
    <r>
      <t>PLANBetten KKAP 2015 (2020)</t>
    </r>
    <r>
      <rPr>
        <b/>
        <vertAlign val="superscript"/>
        <sz val="7"/>
        <rFont val="Lucida Sans Unicode"/>
        <family val="2"/>
      </rPr>
      <t>1</t>
    </r>
  </si>
  <si>
    <t>Kärnten - alle Akut KA</t>
  </si>
  <si>
    <t>Kärnten - LAP: RFZ/BLB</t>
  </si>
  <si>
    <t xml:space="preserve">int. </t>
  </si>
  <si>
    <r>
      <t>Anzahl Standorte SOLL RSG Kärnten (2020)</t>
    </r>
    <r>
      <rPr>
        <b/>
        <vertAlign val="superscript"/>
        <sz val="7"/>
        <rFont val="Lucida Sans Unicode"/>
        <family val="2"/>
      </rPr>
      <t>1</t>
    </r>
  </si>
  <si>
    <r>
      <t>Anzahl Standorte SOLL KKAP 2015 (2020)</t>
    </r>
    <r>
      <rPr>
        <b/>
        <vertAlign val="superscript"/>
        <sz val="7"/>
        <rFont val="Lucida Sans Unicode"/>
        <family val="2"/>
      </rPr>
      <t>1</t>
    </r>
  </si>
  <si>
    <t>Kärnten - Ambulante ärztliche Versorgung</t>
  </si>
  <si>
    <r>
      <t>NEU</t>
    </r>
    <r>
      <rPr>
        <vertAlign val="superscript"/>
        <sz val="7"/>
        <rFont val="Lucida Sans Unicode"/>
        <family val="2"/>
      </rPr>
      <t>4</t>
    </r>
  </si>
  <si>
    <r>
      <t>PSY</t>
    </r>
    <r>
      <rPr>
        <vertAlign val="superscript"/>
        <sz val="7"/>
        <rFont val="Lucida Sans Unicode"/>
        <family val="2"/>
      </rPr>
      <t>3,4</t>
    </r>
  </si>
  <si>
    <t>IST-Stand 2007 gem. RSG (Basis AVE)</t>
  </si>
  <si>
    <r>
      <t>Empfehlung RSG AVE (2015)</t>
    </r>
    <r>
      <rPr>
        <b/>
        <vertAlign val="superscript"/>
        <sz val="7"/>
        <rFont val="Lucida Sans Unicode"/>
        <family val="2"/>
      </rPr>
      <t>7</t>
    </r>
  </si>
  <si>
    <t>§2-Kassenplanstellen IST  2015</t>
  </si>
  <si>
    <t>RSG §2-Kassenplanstellen SOLL 2020</t>
  </si>
  <si>
    <t xml:space="preserve">Kärnten - GGP </t>
  </si>
  <si>
    <t>Anzahl der Betten in Fonds-KA im Vergleich zu PLANBetten 2020 gemäß KA-Statistik - BMGF</t>
  </si>
  <si>
    <r>
      <t>CT</t>
    </r>
    <r>
      <rPr>
        <vertAlign val="superscript"/>
        <sz val="7"/>
        <rFont val="Arial"/>
        <family val="2"/>
      </rPr>
      <t>1,6</t>
    </r>
  </si>
  <si>
    <r>
      <t>MR</t>
    </r>
    <r>
      <rPr>
        <vertAlign val="superscript"/>
        <sz val="7"/>
        <color indexed="8"/>
        <rFont val="Arial"/>
        <family val="2"/>
      </rPr>
      <t>6</t>
    </r>
  </si>
  <si>
    <r>
      <t xml:space="preserve">STR </t>
    </r>
    <r>
      <rPr>
        <vertAlign val="superscript"/>
        <sz val="7"/>
        <rFont val="Arial"/>
        <family val="2"/>
      </rPr>
      <t>4</t>
    </r>
  </si>
  <si>
    <t>MR3</t>
  </si>
  <si>
    <r>
      <t>RSG: Beschluss</t>
    </r>
    <r>
      <rPr>
        <strike/>
        <sz val="7"/>
        <color rgb="FFFF0000"/>
        <rFont val="Lucida Sans Unicode"/>
        <family val="2"/>
      </rPr>
      <t xml:space="preserve"> </t>
    </r>
    <r>
      <rPr>
        <sz val="7"/>
        <rFont val="Lucida Sans Unicode"/>
        <family val="2"/>
      </rPr>
      <t xml:space="preserve"> LZK Kärnten 18. Juni 2015;</t>
    </r>
    <r>
      <rPr>
        <sz val="7"/>
        <color rgb="FFFF0000"/>
        <rFont val="Lucida Sans Unicode"/>
        <family val="2"/>
      </rPr>
      <t xml:space="preserve"> </t>
    </r>
  </si>
  <si>
    <t xml:space="preserve">exkl. Funktionsgeräte: 3 CT </t>
  </si>
  <si>
    <t>VO der Ktn. Landesregierung -  KKAP 2015: vgl. LGBl. Nr. 48/2015</t>
  </si>
  <si>
    <t xml:space="preserve">CT im extram. Bereich *: exklusive 1 Kooperation mit Akut-KA (St. Veit/Glan BBR KH, K214) </t>
  </si>
  <si>
    <t>CH: exkl. PCH und KCH, inkl. 48 Betten Herz-Thorax- und Gefäßchirurgie</t>
  </si>
  <si>
    <t>MR im extram. Bereich *: exklusive 3 Kooperationen mit Akut-KA (Klagenfurt LKH, K205; Spittal/Drau KH, K215; Wolfsberg LKH, K219)</t>
  </si>
  <si>
    <t>IM: exkl. PUL</t>
  </si>
  <si>
    <t xml:space="preserve">PSO: davon in Fonds-KA für PSO-K 12 system. Betten/ 12 tatsächl. Betten/ 12 PLANBetten </t>
  </si>
  <si>
    <t xml:space="preserve">CT, MR in Fonds-KA insgesamt: inklusive des CT- und MR-Gerätes des UKH Klagenfurt vorbehaltlich der geplanten Kooperation </t>
  </si>
  <si>
    <t>GEM: davon 2015: ZNA-Klagenfurt  16 system. Betten/ 34 tatsächl. Betten</t>
  </si>
  <si>
    <t>zwischen dem Klinikum Klagenfurt und dem UKH Klagenfurt</t>
  </si>
  <si>
    <t>und im RSG/KKAP 21 ZAE (Klinikum Klagenfurt: 16 B.; LKH Villach: 5 B.)</t>
  </si>
  <si>
    <t>PSY: inkl. 56 systemisierte und 56 tatsächliche Betten für Abhängigkeitserkrankungen</t>
  </si>
  <si>
    <t>ONK: Darstellung ONKZ + ONKS gesamt, davon 1 ONKZ</t>
  </si>
  <si>
    <t>NEP: Darstellung NEPZ + NEPS gesamt, davon 1 NEPZ</t>
  </si>
  <si>
    <t>Kärnten - HD-Plätze</t>
  </si>
  <si>
    <t>RSG: Beschluss LZF Kärnten Juni 2015; KKAP: vgl. LGBl. Nr. 48/2015</t>
  </si>
  <si>
    <t>IST 2007 (gemäß RSG): CH inkl. KCH, PCH und NC</t>
  </si>
  <si>
    <t>IST 2014 (gemäß Regiomed):  inkl. Zuordnung von FÄ für NEU/PSY und PSY/NEU nach Fachschwerpunkt</t>
  </si>
  <si>
    <t>IST 2007 (gemäß RSG): PSY inkl. KJP und NEU</t>
  </si>
  <si>
    <t>geplant, aber ohne Beschluß</t>
  </si>
  <si>
    <t xml:space="preserve">  Bundesweite Summen-Darstellung aufgrund z.T. unterschiedlicher Betten-Zurodnung auf Fachrichtungen in den RSG nicht verfügbar</t>
  </si>
  <si>
    <t xml:space="preserve">  Bundesweite Summen-Darstellung aufgrund z.T. unterschiedlicher Betten-Zurodnung auf Fachrichtungen in den RSG sowie aufgrund nicht vorhandener Darstellung in einigen Bundesländern nicht verfügbar</t>
  </si>
  <si>
    <t xml:space="preserve">  Bundesweite Summen-Darstellung aufgrund unterschiedlicher Planungsstände RSG/L-KAP mit/ohne Standortdefinition, unterschiedlicher Planungshorizonte nicht verfügbar</t>
  </si>
  <si>
    <t xml:space="preserve">  Bundesweite Summen-Darstellung nicht verfügbar, da nicht für alle Bundesländer Angaben über die amb. ärztl. Versorgung im RSG enthalten, tlw. auch unterschiedliche Planungseinheiten</t>
  </si>
  <si>
    <t xml:space="preserve">  Bundesweite Summen-Darstellung nicht verfügbar, da derzeit keine vollständige Offenlegung der Kassenstellenpläne sowie unterschiedliche Horizonte, Pläne und IST-Stände gemeldet</t>
  </si>
  <si>
    <t>Ö- Fonds-KA</t>
  </si>
  <si>
    <t>Ö- alle Akut KA</t>
  </si>
  <si>
    <t>Ö- LAP: RFZ/BLB</t>
  </si>
  <si>
    <t>Ö- Ambulante ärztliche Versorgung</t>
  </si>
  <si>
    <t xml:space="preserve">Ö- GGP </t>
  </si>
  <si>
    <t>PLANBetten L-KAP</t>
  </si>
  <si>
    <t>diverse RSG bzw. L-KAP</t>
  </si>
  <si>
    <t>Größenordnung, da unterschiedliche Planungshorizonte RSG und L-KAP</t>
  </si>
  <si>
    <t>davon in Fonds-KA für PSO-K 135 system. Betten/ 122 tatsächl. Betten/ PLANBetten (tlw.) nicht verfügbar</t>
  </si>
  <si>
    <t>PLANBetten RSG</t>
  </si>
  <si>
    <t>Anzahl Standorte SOLL RSG</t>
  </si>
  <si>
    <t>Anzahl Standorte SOLL L-KAP</t>
  </si>
  <si>
    <r>
      <t>IST gesamt 2014: ÄAVE (exkl. WÄ) (gem. Regiomed)</t>
    </r>
    <r>
      <rPr>
        <vertAlign val="superscript"/>
        <sz val="7"/>
        <rFont val="Lucida Sans Unicode"/>
        <family val="2"/>
      </rPr>
      <t>2</t>
    </r>
  </si>
  <si>
    <t xml:space="preserve">IST-Stand gem. RSG </t>
  </si>
  <si>
    <t>Empfehlung RSG</t>
  </si>
  <si>
    <r>
      <t>STR</t>
    </r>
    <r>
      <rPr>
        <vertAlign val="superscript"/>
        <sz val="7"/>
        <rFont val="Lucida Sans Unicode"/>
        <family val="2"/>
      </rPr>
      <t>2</t>
    </r>
  </si>
  <si>
    <r>
      <t>PLANBetten RSG</t>
    </r>
    <r>
      <rPr>
        <b/>
        <vertAlign val="superscript"/>
        <sz val="7"/>
        <rFont val="Lucida Sans Unicode"/>
        <family val="2"/>
      </rPr>
      <t>1,2</t>
    </r>
  </si>
  <si>
    <r>
      <t>Oö KAP 2017</t>
    </r>
    <r>
      <rPr>
        <b/>
        <vertAlign val="superscript"/>
        <sz val="7"/>
        <rFont val="Lucida Sans Unicode"/>
        <family val="2"/>
      </rPr>
      <t>1,4,6</t>
    </r>
  </si>
  <si>
    <t>Oö Krankenanstalten- und Großgeräteplan 2017: vgl. LGBl. 11/2017 ; RSG OÖ 2020: Beschluss LZK am  15.11. 2016</t>
  </si>
  <si>
    <t>OöKAP 2017</t>
  </si>
  <si>
    <t xml:space="preserve"> Oö KAP 2017 </t>
  </si>
  <si>
    <t>KHCH und KKAR: im Kepler Universitätsklinikum an den Standorten Med Campus III und Med Campus IV</t>
  </si>
  <si>
    <t>SRN: davon STR 80 system. Betten/ 55 tatsächl. Betten/Planbetten 56, NUK 20 system. Betten/ 18 tatsächl. Betten/8 Planbetten</t>
  </si>
  <si>
    <t>RSG Wien (2020): Beschluss LZK am 14.Dezember 2016;  zuletzt geändert a. 20.06.2017; WKAP: vgl. LGBl. Nr.17/2013; zuletzt geändert LGBl. Nr. 2/2017</t>
  </si>
  <si>
    <t>RP</t>
  </si>
  <si>
    <t>Rehabilitationsplan</t>
  </si>
  <si>
    <t>RSG: Beschluss Landes-Zielsteuerungskommission Steiermark 21. Juni 2017</t>
  </si>
  <si>
    <t>PLANBetten RSG Steiermark (2025)</t>
  </si>
  <si>
    <t>Anzahl Standorte SOLL RSG Steiermark (2025)</t>
  </si>
  <si>
    <r>
      <t>Empfehlung RSG SVE (2025)</t>
    </r>
    <r>
      <rPr>
        <b/>
        <vertAlign val="superscript"/>
        <sz val="7"/>
        <rFont val="Lucida Sans Unicode"/>
        <family val="2"/>
      </rPr>
      <t>5,6</t>
    </r>
  </si>
  <si>
    <t>§2-Kassenplanstellen SOLL 2025</t>
  </si>
  <si>
    <t>n.V.</t>
  </si>
  <si>
    <t xml:space="preserve">§2-Kassenplanstellen IST 2014 </t>
  </si>
  <si>
    <t>§2-Kassenplanstellen für niedergel. Bereich, SVE für Ambulanzen u. Ambulatorien, exkl. Wahlarztversorgung</t>
  </si>
  <si>
    <t>DIA-Plätze SOLL für den Planungshorizont 2020</t>
  </si>
  <si>
    <t>Burgenland - GGP (gem. ÖSG 2017)</t>
  </si>
  <si>
    <t>NÖ - GGP (gem. ÖSG 2017)</t>
  </si>
  <si>
    <r>
      <t>STR</t>
    </r>
    <r>
      <rPr>
        <vertAlign val="superscript"/>
        <sz val="7"/>
        <rFont val="Lucida Sans Unicode"/>
        <family val="2"/>
      </rPr>
      <t>6</t>
    </r>
  </si>
  <si>
    <t>STR, extram. Bereich: "MedAustron" als Einrichtung gesamhthaft abgebildet, keine differenzierte Darstellung nach (Funktions-)Geräten</t>
  </si>
  <si>
    <t>ECT im extram. Bereich: inkl. 1 Kooperationen mit Akut-KA (LK Weinviertel Mistelbach, K335)</t>
  </si>
  <si>
    <t>Salzburg - GGP (gem. ÖSG 2017)</t>
  </si>
  <si>
    <t>Tirol - GGP (gem. ÖSG 2017)</t>
  </si>
  <si>
    <t>Anzahl der Betten in Fonds-KA im Vergleich zu PLANBetten 2015/16/17/20/25 gemäß KA-Statistik - BMGF</t>
  </si>
  <si>
    <t>ÖSG 2017; GÖG-eigene bundeslandspezifische Umfrage unter Einbeziehung vom Amt der Landesregierung, PSD, psychosoziale Vereine, Psychiatriekoordinatoren</t>
  </si>
  <si>
    <r>
      <t>AM</t>
    </r>
    <r>
      <rPr>
        <vertAlign val="superscript"/>
        <sz val="7"/>
        <rFont val="Lucida Sans Unicode"/>
        <family val="2"/>
      </rPr>
      <t>8</t>
    </r>
  </si>
  <si>
    <t>Kärnten - GGP (gem. ÖSG 2017)</t>
  </si>
  <si>
    <t>RSG 2020 sieht 6 Primärversorgungs-Einheiten vor; die dort tätigen Ärztinnen/Ärzte sind in den angeführten Soll-Planstellen bereits enthalten</t>
  </si>
  <si>
    <t>OÖ - GGP (gem. ÖSG 2017)</t>
  </si>
  <si>
    <t xml:space="preserve">Steiermark - Fonds-KA </t>
  </si>
  <si>
    <t>systemisierte Betten 2015 (Fonds-KA)</t>
  </si>
  <si>
    <t>tatsächliche Betten 2015 (Fonds-KA)</t>
  </si>
  <si>
    <r>
      <t>BRZ</t>
    </r>
    <r>
      <rPr>
        <vertAlign val="superscript"/>
        <sz val="7"/>
        <rFont val="Lucida Sans Unicode"/>
        <family val="2"/>
      </rPr>
      <t>5</t>
    </r>
  </si>
  <si>
    <r>
      <t>DIA</t>
    </r>
    <r>
      <rPr>
        <vertAlign val="superscript"/>
        <sz val="7"/>
        <rFont val="Lucida Sans Unicode"/>
        <family val="2"/>
      </rPr>
      <t>6</t>
    </r>
  </si>
  <si>
    <r>
      <t>ZAE</t>
    </r>
    <r>
      <rPr>
        <vertAlign val="superscript"/>
        <sz val="7"/>
        <rFont val="Lucida Sans Unicode"/>
        <family val="2"/>
      </rPr>
      <t>7</t>
    </r>
  </si>
  <si>
    <r>
      <t>AM</t>
    </r>
    <r>
      <rPr>
        <vertAlign val="superscript"/>
        <sz val="7"/>
        <rFont val="Lucida Sans Unicode"/>
        <family val="2"/>
      </rPr>
      <t>7</t>
    </r>
  </si>
  <si>
    <r>
      <t>IST-Stand 2014 gem. RSG (Basis SVE)</t>
    </r>
    <r>
      <rPr>
        <vertAlign val="superscript"/>
        <sz val="7"/>
        <rFont val="Lucida Sans Unicode"/>
        <family val="2"/>
      </rPr>
      <t>5,6</t>
    </r>
  </si>
  <si>
    <t>Steiermark - GGP (gem. ÖSG 2017)</t>
  </si>
  <si>
    <t>PSO: davon in Fonds-KA für PSO-K 24 system. Betten/ 24 tatsächl. Betten/ 12 PLANBetten gem. RSG 2025</t>
  </si>
  <si>
    <t>MR in Akut-KA insgesamt: MR in Graz UKH (K614): in Kooperation mit LKH Graz Süd-West, Standort West, K673, Gerätestandort K614</t>
  </si>
  <si>
    <t xml:space="preserve">BRA: Brandverletzteneinheit für Kinder auf Kinderklinik Graz sowie künftig Schwerbrandverletzten-Versorgung </t>
  </si>
  <si>
    <t>für Erwachesene in BRA-Einheit am LKH-Univ. Klinikum Graz</t>
  </si>
  <si>
    <t>BRZ: Standorte: LKH Hochsteiermark, Standort Leoben; LKH Univ. Klinikum Graz;</t>
  </si>
  <si>
    <t xml:space="preserve">DIA: Angabe enthält ausschließlich Standorte an den akutversorgenden Krankenhäusern </t>
  </si>
  <si>
    <t>(exkl. 4 selbstständige Ambulatorien, an denen chronische Hämodialyse angeboten wird)</t>
  </si>
  <si>
    <t>ZAE: mit unterschiedlichen Betriebsformen 7/24 / AA</t>
  </si>
  <si>
    <t>AM SOLL RSG 2025: zusätzlich zu den 522 Einzel-PST sind 30 PV-Einheiten geplant; dies entspricht gesamt 612 SVE</t>
  </si>
  <si>
    <r>
      <t>PLANBetten RSG Vorarlberg (2020)</t>
    </r>
    <r>
      <rPr>
        <b/>
        <vertAlign val="superscript"/>
        <sz val="7"/>
        <rFont val="Lucida Sans Unicode"/>
        <family val="2"/>
      </rPr>
      <t>1</t>
    </r>
  </si>
  <si>
    <t>PLANBetten KAP</t>
  </si>
  <si>
    <t>PLANBetten RSG Vorarlberg (2020)1</t>
  </si>
  <si>
    <t>Vorarlberg - GGP (gem. ÖSG 2017)</t>
  </si>
  <si>
    <t>Regionaler Strukturplan Gesundheit, Betreuung und Pflege Vorarlberg 2020/2025</t>
  </si>
  <si>
    <t>Wien - GGP (gem. ÖSG 2017)</t>
  </si>
  <si>
    <t>Anzahl der Betten in Fonds-Ka im Vergleich zu PLANBetten 2025 gemäß KA-Statistik - BMGF</t>
  </si>
  <si>
    <t>inkl. 143 UKH-Betten, davon 9 INT-E; zusätzlicher Ausweis 125 ambBP (25 KJP, 23 PSY, 31 AG/R, 46 ZAE)</t>
  </si>
  <si>
    <r>
      <t>PLANBetten RSG Steiermark (2025)</t>
    </r>
    <r>
      <rPr>
        <b/>
        <vertAlign val="superscript"/>
        <sz val="7"/>
        <rFont val="Lucida Sans Unicode"/>
        <family val="2"/>
      </rPr>
      <t>1</t>
    </r>
  </si>
  <si>
    <t>jeweils in Kooperation mit extramuralem Betreiber, Gerätestandorte K631 bzw. K638</t>
  </si>
  <si>
    <t xml:space="preserve">CT im extram. Bereich: exklusive zwei Kooperationen mit Akut-KA (LKH Hartberg, K631;  LKH Hochsteiermark, Standort Leoben, K638), </t>
  </si>
  <si>
    <t>Standort Leoben, K638, LKH Judenburg-Knittelfeld, K672), jeweils in Kooperation mit extramuralem Betreiber, Gerätestandorte K608, K631, K638 bzw. K672</t>
  </si>
  <si>
    <t xml:space="preserve">MR im extram. Bereich: exklusive vier Kooperationen mit Akut-KA (LKH Feldbach-Fürstenfeld, K608, LKH Hartberg, K631, LKH Hochsteiermark,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</si>
</sst>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x14ac:knownFonts="1">
    <font>
      <sz val="11"/>
      <color theme="1"/>
      <name val="Calibri"/>
      <family val="2"/>
      <scheme val="minor"/>
    </font>
    <font>
      <sz val="10"/>
      <name val="Arial"/>
      <family val="2"/>
    </font>
    <font>
      <sz val="7"/>
      <color indexed="8"/>
      <name val="Lucida Sans Unicode"/>
      <family val="2"/>
    </font>
    <font>
      <sz val="11"/>
      <color theme="1"/>
      <name val="Lucida Sans Unicode"/>
      <family val="2"/>
    </font>
    <font>
      <b/>
      <sz val="7"/>
      <color indexed="8"/>
      <name val="Lucida Sans Unicode"/>
      <family val="2"/>
    </font>
    <font>
      <b/>
      <vertAlign val="superscript"/>
      <sz val="7"/>
      <color indexed="8"/>
      <name val="Lucida Sans Unicode"/>
      <family val="2"/>
    </font>
    <font>
      <sz val="7"/>
      <color rgb="FFFF0000"/>
      <name val="Lucida Sans Unicode"/>
      <family val="2"/>
    </font>
    <font>
      <b/>
      <sz val="7"/>
      <name val="Lucida Sans Unicode"/>
      <family val="2"/>
    </font>
    <font>
      <sz val="7"/>
      <name val="Lucida Sans Unicode"/>
      <family val="2"/>
    </font>
    <font>
      <b/>
      <sz val="8"/>
      <name val="Lucida Sans Unicode"/>
      <family val="2"/>
    </font>
    <font>
      <sz val="8"/>
      <name val="Lucida Sans Unicode"/>
      <family val="2"/>
    </font>
    <font>
      <b/>
      <vertAlign val="superscript"/>
      <sz val="6"/>
      <name val="Lucida Sans Unicode"/>
      <family val="2"/>
    </font>
    <font>
      <sz val="11"/>
      <color rgb="FF9C6500"/>
      <name val="Calibri"/>
      <family val="2"/>
      <scheme val="minor"/>
    </font>
    <font>
      <sz val="8"/>
      <color indexed="8"/>
      <name val="Lucida Sans Unicode"/>
      <family val="2"/>
    </font>
    <font>
      <vertAlign val="superscript"/>
      <sz val="7"/>
      <name val="Lucida Sans Unicode"/>
      <family val="2"/>
    </font>
    <font>
      <b/>
      <vertAlign val="superscript"/>
      <sz val="7"/>
      <name val="Lucida Sans Unicode"/>
      <family val="2"/>
    </font>
    <font>
      <sz val="8"/>
      <color theme="1"/>
      <name val="Lucida Sans Unicode"/>
      <family val="2"/>
    </font>
    <font>
      <strike/>
      <sz val="8"/>
      <color indexed="8"/>
      <name val="Lucida Sans Unicode"/>
      <family val="2"/>
    </font>
    <font>
      <vertAlign val="superscript"/>
      <sz val="7"/>
      <color indexed="8"/>
      <name val="Arial"/>
      <family val="2"/>
    </font>
    <font>
      <b/>
      <sz val="7"/>
      <name val="Arial"/>
      <family val="2"/>
    </font>
    <font>
      <sz val="7"/>
      <name val="Arial"/>
      <family val="2"/>
    </font>
    <font>
      <vertAlign val="superscript"/>
      <sz val="7"/>
      <name val="Arial"/>
      <family val="2"/>
    </font>
    <font>
      <b/>
      <sz val="10"/>
      <color indexed="8"/>
      <name val="Lucida Sans Unicode"/>
      <family val="2"/>
    </font>
    <font>
      <i/>
      <sz val="7"/>
      <name val="Lucida Sans Unicode"/>
      <family val="2"/>
    </font>
    <font>
      <sz val="7"/>
      <name val="Calibri"/>
      <family val="2"/>
      <scheme val="minor"/>
    </font>
    <font>
      <sz val="11"/>
      <name val="Calibri"/>
      <family val="2"/>
      <scheme val="minor"/>
    </font>
    <font>
      <sz val="6"/>
      <name val="Arial"/>
      <family val="2"/>
    </font>
    <font>
      <strike/>
      <sz val="8"/>
      <color theme="1"/>
      <name val="Lucida Sans Unicode"/>
      <family val="2"/>
    </font>
    <font>
      <sz val="8"/>
      <color theme="1"/>
      <name val="Calibri"/>
      <family val="2"/>
      <scheme val="minor"/>
    </font>
    <font>
      <sz val="7"/>
      <color indexed="8"/>
      <name val="Arial"/>
      <family val="2"/>
    </font>
    <font>
      <b/>
      <sz val="8"/>
      <color indexed="8"/>
      <name val="Lucida Sans Unicode"/>
      <family val="2"/>
    </font>
    <font>
      <strike/>
      <sz val="7"/>
      <name val="Lucida Sans Unicode"/>
      <family val="2"/>
    </font>
    <font>
      <b/>
      <strike/>
      <sz val="7"/>
      <name val="Lucida Sans Unicode"/>
      <family val="2"/>
    </font>
    <font>
      <b/>
      <sz val="6"/>
      <name val="Lucida Sans Unicode"/>
      <family val="2"/>
    </font>
    <font>
      <b/>
      <sz val="9"/>
      <name val="Lucida Sans Unicode"/>
      <family val="2"/>
    </font>
    <font>
      <sz val="6"/>
      <name val="Lucida Sans Unicode"/>
      <family val="2"/>
    </font>
    <font>
      <sz val="11"/>
      <name val="Lucida Sans Unicode"/>
      <family val="2"/>
    </font>
    <font>
      <strike/>
      <sz val="7"/>
      <color rgb="FFFF0000"/>
      <name val="Lucida Sans Unicode"/>
      <family val="2"/>
    </font>
    <font>
      <b/>
      <sz val="7"/>
      <color rgb="FFFF0000"/>
      <name val="Lucida Sans Unicode"/>
      <family val="2"/>
    </font>
  </fonts>
  <fills count="5">
    <fill>
      <patternFill patternType="none"/>
    </fill>
    <fill>
      <patternFill patternType="gray125"/>
    </fill>
    <fill>
      <patternFill patternType="solid">
        <fgColor rgb="FFFFEB9C"/>
      </patternFill>
    </fill>
    <fill>
      <patternFill patternType="solid">
        <fgColor theme="0" tint="0.39997558519241921"/>
        <bgColor indexed="64"/>
      </patternFill>
    </fill>
    <fill>
      <patternFill patternType="solid">
        <fgColor theme="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0" fontId="1" fillId="0" borderId="0"/>
    <xf numFmtId="0" fontId="1" fillId="0" borderId="0"/>
    <xf numFmtId="0" fontId="12" fillId="2" borderId="0" applyAlignment="0"/>
  </cellStyleXfs>
  <cellXfs count="421">
    <xf numFmtId="0" fontId="0" fillId="0" borderId="0" xfId="0"/>
    <xf numFmtId="0" fontId="9" fillId="0" borderId="0" xfId="3" applyFont="1" applyAlignment="1">
      <alignment vertical="top"/>
    </xf>
    <xf numFmtId="0" fontId="10" fillId="0" borderId="0" xfId="3" applyFont="1" applyAlignment="1">
      <alignment vertical="top" wrapText="1"/>
    </xf>
    <xf numFmtId="0" fontId="10" fillId="0" borderId="0" xfId="3" applyFont="1" applyFill="1"/>
    <xf numFmtId="0" fontId="10" fillId="0" borderId="0" xfId="3" applyFont="1"/>
    <xf numFmtId="0" fontId="10" fillId="0" borderId="0" xfId="3" applyFont="1" applyFill="1" applyBorder="1"/>
    <xf numFmtId="0" fontId="10" fillId="0" borderId="0" xfId="3" applyFont="1" applyBorder="1"/>
    <xf numFmtId="0" fontId="10" fillId="0" borderId="0" xfId="3" applyFont="1" applyAlignment="1">
      <alignment vertical="top"/>
    </xf>
    <xf numFmtId="0" fontId="16" fillId="0" borderId="0" xfId="3" applyFont="1" applyFill="1" applyAlignment="1">
      <alignment vertical="top"/>
    </xf>
    <xf numFmtId="0" fontId="16" fillId="0" borderId="0" xfId="3" applyFont="1" applyFill="1" applyAlignment="1">
      <alignment vertical="top" wrapText="1"/>
    </xf>
    <xf numFmtId="0" fontId="13" fillId="0" borderId="0" xfId="3" applyFont="1" applyFill="1" applyAlignment="1">
      <alignment vertical="center"/>
    </xf>
    <xf numFmtId="0" fontId="17" fillId="0" borderId="0" xfId="3" applyFont="1" applyFill="1" applyAlignment="1">
      <alignment vertical="center"/>
    </xf>
    <xf numFmtId="0" fontId="9" fillId="0" borderId="0" xfId="3" applyFont="1" applyFill="1" applyAlignment="1">
      <alignment vertical="top"/>
    </xf>
    <xf numFmtId="0" fontId="10" fillId="0" borderId="0" xfId="3" applyFont="1" applyFill="1" applyAlignment="1">
      <alignment vertical="top" wrapText="1"/>
    </xf>
    <xf numFmtId="0" fontId="10" fillId="0" borderId="0" xfId="3" applyFont="1" applyFill="1" applyBorder="1" applyAlignment="1">
      <alignment vertical="top"/>
    </xf>
    <xf numFmtId="0" fontId="10" fillId="0" borderId="0" xfId="3" applyFont="1" applyFill="1" applyBorder="1" applyAlignment="1">
      <alignment vertical="top" wrapText="1"/>
    </xf>
    <xf numFmtId="0" fontId="16" fillId="0" borderId="0" xfId="3" applyFont="1" applyFill="1" applyBorder="1" applyAlignment="1">
      <alignment vertical="top"/>
    </xf>
    <xf numFmtId="0" fontId="16" fillId="0" borderId="0" xfId="3" applyFont="1" applyFill="1" applyBorder="1" applyAlignment="1">
      <alignment vertical="top" wrapText="1"/>
    </xf>
    <xf numFmtId="0" fontId="10" fillId="0" borderId="0" xfId="3" applyFont="1" applyFill="1" applyBorder="1" applyAlignment="1">
      <alignment wrapText="1"/>
    </xf>
    <xf numFmtId="0" fontId="10" fillId="0" borderId="0" xfId="3" applyFont="1" applyBorder="1" applyAlignment="1">
      <alignment wrapText="1"/>
    </xf>
    <xf numFmtId="0" fontId="10" fillId="0" borderId="0" xfId="3" applyFont="1" applyFill="1" applyBorder="1" applyAlignment="1">
      <alignment horizontal="center"/>
    </xf>
    <xf numFmtId="0" fontId="8" fillId="0" borderId="0" xfId="0" applyFont="1" applyFill="1" applyAlignment="1">
      <alignment vertical="center"/>
    </xf>
    <xf numFmtId="0" fontId="15"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Alignment="1">
      <alignment vertical="center"/>
    </xf>
    <xf numFmtId="0" fontId="7" fillId="0" borderId="0" xfId="0" applyFont="1" applyFill="1" applyBorder="1" applyAlignment="1">
      <alignment horizontal="left" vertical="center"/>
    </xf>
    <xf numFmtId="0" fontId="8" fillId="0" borderId="8" xfId="0" applyFont="1" applyFill="1" applyBorder="1" applyAlignment="1">
      <alignment horizontal="right" vertical="center"/>
    </xf>
    <xf numFmtId="0" fontId="2" fillId="0" borderId="0" xfId="0" applyFont="1" applyFill="1" applyAlignment="1">
      <alignment horizontal="right" vertical="center"/>
    </xf>
    <xf numFmtId="0" fontId="22" fillId="0" borderId="0" xfId="0" applyFont="1" applyFill="1" applyBorder="1" applyAlignment="1">
      <alignment horizontal="left"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xf numFmtId="0" fontId="4" fillId="0" borderId="0" xfId="0" applyFont="1" applyFill="1" applyBorder="1" applyAlignment="1">
      <alignment vertical="center"/>
    </xf>
    <xf numFmtId="1" fontId="4" fillId="0" borderId="0" xfId="0" applyNumberFormat="1" applyFont="1" applyFill="1" applyBorder="1" applyAlignment="1">
      <alignment horizontal="center" vertical="center"/>
    </xf>
    <xf numFmtId="0" fontId="4"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 xfId="0" applyFont="1" applyFill="1" applyBorder="1" applyAlignment="1">
      <alignment horizontal="left"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1" fontId="2" fillId="0" borderId="0"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0" fontId="4"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1" fontId="2" fillId="0" borderId="11"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1" fontId="2" fillId="0" borderId="0" xfId="0" applyNumberFormat="1" applyFont="1" applyFill="1" applyAlignment="1">
      <alignment vertical="center"/>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8" xfId="0" applyFont="1" applyFill="1" applyBorder="1" applyAlignment="1">
      <alignment vertical="center"/>
    </xf>
    <xf numFmtId="1" fontId="4" fillId="0" borderId="9" xfId="0" applyNumberFormat="1"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3" fontId="8" fillId="0" borderId="0"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8" fillId="0" borderId="0" xfId="3" applyFont="1" applyFill="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horizontal="right" vertical="center"/>
    </xf>
    <xf numFmtId="0" fontId="23" fillId="0" borderId="0" xfId="0" applyFont="1" applyFill="1" applyBorder="1" applyAlignment="1">
      <alignment horizontal="right" vertical="center"/>
    </xf>
    <xf numFmtId="0" fontId="7" fillId="0" borderId="3" xfId="0" applyFont="1" applyFill="1" applyBorder="1" applyAlignment="1">
      <alignment horizontal="center" vertical="center"/>
    </xf>
    <xf numFmtId="0" fontId="8" fillId="0" borderId="5" xfId="3" applyFont="1" applyFill="1" applyBorder="1" applyAlignment="1">
      <alignment horizontal="right" vertical="center"/>
    </xf>
    <xf numFmtId="0" fontId="8" fillId="0" borderId="7" xfId="0" applyFont="1" applyFill="1" applyBorder="1" applyAlignment="1">
      <alignment horizontal="center" vertical="center"/>
    </xf>
    <xf numFmtId="0" fontId="8" fillId="0" borderId="8" xfId="3" applyFont="1" applyFill="1" applyBorder="1" applyAlignment="1">
      <alignment horizontal="right" vertical="center"/>
    </xf>
    <xf numFmtId="0" fontId="8"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7"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7" fillId="0" borderId="1" xfId="0" applyFont="1" applyFill="1" applyBorder="1" applyAlignment="1">
      <alignment horizontal="left" vertical="top"/>
    </xf>
    <xf numFmtId="0" fontId="8" fillId="0" borderId="3" xfId="0" applyFont="1" applyFill="1" applyBorder="1" applyAlignment="1">
      <alignment horizontal="center" vertical="center"/>
    </xf>
    <xf numFmtId="0" fontId="7" fillId="0" borderId="0" xfId="0" applyFont="1" applyFill="1" applyAlignment="1">
      <alignment horizontal="left" vertical="top"/>
    </xf>
    <xf numFmtId="0" fontId="7" fillId="0" borderId="0" xfId="0" applyFont="1" applyFill="1" applyBorder="1" applyAlignment="1">
      <alignment vertical="center"/>
    </xf>
    <xf numFmtId="0" fontId="7" fillId="0" borderId="0" xfId="0" applyFont="1" applyFill="1" applyAlignment="1">
      <alignment horizontal="left" vertical="center"/>
    </xf>
    <xf numFmtId="0" fontId="14" fillId="0" borderId="0" xfId="0" applyFont="1" applyFill="1" applyBorder="1" applyAlignment="1">
      <alignment horizontal="right"/>
    </xf>
    <xf numFmtId="0" fontId="8" fillId="0" borderId="0" xfId="0" applyFont="1" applyFill="1" applyBorder="1" applyAlignment="1">
      <alignment horizontal="center"/>
    </xf>
    <xf numFmtId="0" fontId="8" fillId="0" borderId="0" xfId="0" applyFont="1" applyFill="1" applyBorder="1" applyAlignment="1"/>
    <xf numFmtId="0" fontId="14" fillId="0" borderId="0" xfId="0" applyFont="1" applyFill="1" applyBorder="1" applyAlignment="1">
      <alignment horizontal="right" vertical="center"/>
    </xf>
    <xf numFmtId="0" fontId="7" fillId="0" borderId="1" xfId="0" applyFont="1" applyFill="1" applyBorder="1" applyAlignment="1">
      <alignment horizontal="left" vertical="center" wrapText="1"/>
    </xf>
    <xf numFmtId="0" fontId="8"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1" fontId="8" fillId="0" borderId="5" xfId="0" applyNumberFormat="1" applyFont="1" applyFill="1" applyBorder="1" applyAlignment="1">
      <alignment horizontal="right" vertical="center"/>
    </xf>
    <xf numFmtId="165" fontId="8" fillId="0" borderId="6" xfId="0" applyNumberFormat="1" applyFont="1" applyFill="1" applyBorder="1" applyAlignment="1">
      <alignment horizontal="center" vertical="center"/>
    </xf>
    <xf numFmtId="165" fontId="19" fillId="0" borderId="7" xfId="0" applyNumberFormat="1" applyFont="1" applyFill="1" applyBorder="1" applyAlignment="1">
      <alignment horizontal="center" vertical="center"/>
    </xf>
    <xf numFmtId="0" fontId="8" fillId="0" borderId="0" xfId="2" applyFont="1" applyFill="1" applyBorder="1" applyAlignment="1">
      <alignment horizontal="center"/>
    </xf>
    <xf numFmtId="1" fontId="8" fillId="0" borderId="8" xfId="0" applyNumberFormat="1" applyFont="1" applyFill="1" applyBorder="1" applyAlignment="1">
      <alignment horizontal="right" vertical="center"/>
    </xf>
    <xf numFmtId="165" fontId="8" fillId="0" borderId="0" xfId="0" applyNumberFormat="1" applyFont="1" applyFill="1" applyBorder="1" applyAlignment="1">
      <alignment horizontal="center" vertical="center"/>
    </xf>
    <xf numFmtId="165" fontId="7" fillId="0" borderId="9" xfId="0" applyNumberFormat="1" applyFont="1" applyFill="1" applyBorder="1" applyAlignment="1">
      <alignment horizontal="center" vertical="center"/>
    </xf>
    <xf numFmtId="164" fontId="8" fillId="0" borderId="0" xfId="0" applyNumberFormat="1" applyFont="1" applyFill="1" applyBorder="1" applyAlignment="1">
      <alignment vertical="center"/>
    </xf>
    <xf numFmtId="1" fontId="7" fillId="0" borderId="8" xfId="0" applyNumberFormat="1" applyFont="1" applyFill="1" applyBorder="1" applyAlignment="1">
      <alignment horizontal="right" vertical="center"/>
    </xf>
    <xf numFmtId="165" fontId="7"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7" fillId="0" borderId="9" xfId="0" applyNumberFormat="1" applyFont="1" applyFill="1" applyBorder="1" applyAlignment="1">
      <alignment horizontal="center" vertical="center"/>
    </xf>
    <xf numFmtId="1" fontId="8" fillId="0" borderId="10" xfId="0" applyNumberFormat="1" applyFont="1" applyFill="1" applyBorder="1" applyAlignment="1">
      <alignment horizontal="right" vertical="center"/>
    </xf>
    <xf numFmtId="3" fontId="8" fillId="0" borderId="11" xfId="0" applyNumberFormat="1" applyFont="1" applyFill="1" applyBorder="1" applyAlignment="1">
      <alignment horizontal="center" vertical="center"/>
    </xf>
    <xf numFmtId="1" fontId="8" fillId="0" borderId="11"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 xfId="0" applyFont="1" applyFill="1" applyBorder="1" applyAlignment="1">
      <alignment horizontal="right" vertical="center"/>
    </xf>
    <xf numFmtId="0" fontId="20" fillId="0" borderId="9" xfId="0" applyFont="1" applyFill="1" applyBorder="1" applyAlignment="1">
      <alignment horizontal="center" vertical="center"/>
    </xf>
    <xf numFmtId="0" fontId="15" fillId="0" borderId="0" xfId="0" applyFont="1" applyFill="1" applyAlignment="1">
      <alignment horizontal="right" vertical="center"/>
    </xf>
    <xf numFmtId="0" fontId="19" fillId="0" borderId="10" xfId="0" applyFont="1" applyFill="1" applyBorder="1" applyAlignment="1">
      <alignment horizontal="right"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Fill="1" applyAlignment="1">
      <alignment horizontal="right" vertical="center"/>
    </xf>
    <xf numFmtId="0" fontId="20" fillId="0" borderId="8" xfId="0" applyFont="1" applyFill="1" applyBorder="1" applyAlignment="1">
      <alignment vertical="center"/>
    </xf>
    <xf numFmtId="0" fontId="24" fillId="0" borderId="9" xfId="0" applyFont="1" applyFill="1" applyBorder="1" applyAlignment="1">
      <alignment horizontal="center" vertical="center"/>
    </xf>
    <xf numFmtId="0" fontId="24"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9" fillId="0" borderId="1" xfId="0" applyFont="1" applyFill="1" applyBorder="1" applyAlignment="1">
      <alignment horizontal="left" vertical="center"/>
    </xf>
    <xf numFmtId="0" fontId="11" fillId="0" borderId="0" xfId="0" applyFont="1" applyFill="1" applyBorder="1" applyAlignment="1">
      <alignment horizontal="right" vertical="center"/>
    </xf>
    <xf numFmtId="0" fontId="19" fillId="0" borderId="9" xfId="0" applyFont="1" applyFill="1" applyBorder="1" applyAlignment="1">
      <alignment horizontal="center" vertical="center"/>
    </xf>
    <xf numFmtId="0" fontId="21" fillId="0" borderId="8" xfId="0" applyFont="1" applyFill="1" applyBorder="1" applyAlignment="1">
      <alignment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xf>
    <xf numFmtId="1" fontId="7" fillId="0" borderId="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8" fillId="0" borderId="0" xfId="0" applyFont="1" applyFill="1" applyAlignment="1">
      <alignment horizontal="center" vertical="center"/>
    </xf>
    <xf numFmtId="1" fontId="7" fillId="0" borderId="12"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7" fillId="0" borderId="6" xfId="0" applyFont="1" applyFill="1" applyBorder="1" applyAlignment="1">
      <alignment horizontal="left" vertical="center"/>
    </xf>
    <xf numFmtId="0" fontId="15" fillId="0" borderId="0" xfId="0" applyFont="1" applyFill="1" applyAlignment="1">
      <alignment vertical="center"/>
    </xf>
    <xf numFmtId="0" fontId="8" fillId="0" borderId="0" xfId="0" applyFont="1" applyFill="1" applyAlignment="1">
      <alignment vertical="center" wrapText="1"/>
    </xf>
    <xf numFmtId="0" fontId="26" fillId="0" borderId="0" xfId="0" applyFont="1" applyFill="1" applyBorder="1" applyAlignment="1">
      <alignment horizontal="right" vertical="center"/>
    </xf>
    <xf numFmtId="0" fontId="25" fillId="0" borderId="0" xfId="0" applyFont="1" applyFill="1" applyAlignment="1">
      <alignment vertical="center"/>
    </xf>
    <xf numFmtId="0" fontId="7" fillId="0" borderId="0" xfId="0" applyFont="1" applyFill="1" applyBorder="1" applyAlignment="1"/>
    <xf numFmtId="0" fontId="8" fillId="0" borderId="0" xfId="0" applyFont="1" applyFill="1" applyAlignment="1">
      <alignment horizontal="left" wrapText="1"/>
    </xf>
    <xf numFmtId="0" fontId="8" fillId="0" borderId="0" xfId="0" applyFont="1" applyFill="1" applyAlignment="1"/>
    <xf numFmtId="0" fontId="8" fillId="0" borderId="0" xfId="0" applyFont="1" applyFill="1" applyBorder="1" applyAlignment="1">
      <alignment horizontal="left"/>
    </xf>
    <xf numFmtId="0" fontId="8" fillId="0" borderId="0" xfId="0" applyFont="1" applyFill="1" applyAlignment="1">
      <alignment vertical="top"/>
    </xf>
    <xf numFmtId="0" fontId="8" fillId="0" borderId="0" xfId="0" applyFont="1" applyFill="1" applyAlignment="1">
      <alignment vertical="top" wrapText="1"/>
    </xf>
    <xf numFmtId="0" fontId="27" fillId="0" borderId="0" xfId="3" applyFont="1" applyFill="1" applyAlignment="1">
      <alignment vertical="top"/>
    </xf>
    <xf numFmtId="0" fontId="10" fillId="0" borderId="0" xfId="3" applyFont="1" applyFill="1" applyAlignment="1">
      <alignment vertical="top"/>
    </xf>
    <xf numFmtId="0" fontId="7" fillId="3" borderId="4" xfId="0" applyFont="1" applyFill="1" applyBorder="1" applyAlignment="1">
      <alignment horizontal="left" vertical="center"/>
    </xf>
    <xf numFmtId="0" fontId="7" fillId="3" borderId="13" xfId="0" applyFont="1" applyFill="1" applyBorder="1" applyAlignment="1">
      <alignment horizontal="left" vertical="center"/>
    </xf>
    <xf numFmtId="0" fontId="28" fillId="0" borderId="0" xfId="0" applyFont="1" applyAlignment="1">
      <alignment horizontal="lef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8" fillId="0" borderId="0" xfId="0" applyFont="1" applyFill="1" applyBorder="1" applyAlignment="1">
      <alignment horizontal="lef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8" fillId="0" borderId="0"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1" xfId="0" applyFont="1" applyFill="1" applyBorder="1" applyAlignment="1">
      <alignment horizontal="left"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3" applyFont="1" applyFill="1" applyAlignment="1">
      <alignment vertical="center"/>
    </xf>
    <xf numFmtId="0" fontId="7" fillId="3" borderId="4" xfId="3" applyFont="1" applyFill="1" applyBorder="1" applyAlignment="1">
      <alignment horizontal="left" vertical="center"/>
    </xf>
    <xf numFmtId="0" fontId="8" fillId="0" borderId="0" xfId="3" applyFont="1" applyFill="1" applyBorder="1" applyAlignment="1">
      <alignment vertical="center"/>
    </xf>
    <xf numFmtId="0" fontId="8" fillId="0" borderId="0" xfId="3" applyFont="1" applyFill="1" applyBorder="1" applyAlignment="1">
      <alignment horizontal="right" vertical="center"/>
    </xf>
    <xf numFmtId="0" fontId="23" fillId="0" borderId="0" xfId="3" applyFont="1" applyFill="1" applyBorder="1" applyAlignment="1">
      <alignment horizontal="right" vertical="center"/>
    </xf>
    <xf numFmtId="0" fontId="8" fillId="0" borderId="2" xfId="3" applyFont="1" applyFill="1" applyBorder="1" applyAlignment="1">
      <alignment horizontal="center" vertical="center"/>
    </xf>
    <xf numFmtId="0" fontId="8" fillId="0" borderId="1" xfId="3" applyFont="1" applyFill="1" applyBorder="1" applyAlignment="1">
      <alignment horizontal="center" vertical="center"/>
    </xf>
    <xf numFmtId="0" fontId="7" fillId="0" borderId="3"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8"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8" xfId="3" applyFont="1" applyFill="1" applyBorder="1" applyAlignment="1">
      <alignment horizontal="right" vertical="center"/>
    </xf>
    <xf numFmtId="0" fontId="7" fillId="0" borderId="0" xfId="3" applyFont="1" applyFill="1" applyBorder="1" applyAlignment="1">
      <alignment horizontal="center" vertical="center"/>
    </xf>
    <xf numFmtId="0" fontId="7" fillId="0" borderId="10" xfId="3" applyFont="1" applyFill="1" applyBorder="1" applyAlignment="1">
      <alignment horizontal="right" vertical="center"/>
    </xf>
    <xf numFmtId="0" fontId="7" fillId="0" borderId="10" xfId="3" applyFont="1" applyFill="1" applyBorder="1" applyAlignment="1">
      <alignment horizontal="center" vertical="center"/>
    </xf>
    <xf numFmtId="0" fontId="7" fillId="0" borderId="12" xfId="3" applyFont="1" applyFill="1" applyBorder="1" applyAlignment="1">
      <alignment horizontal="center" vertical="center"/>
    </xf>
    <xf numFmtId="0" fontId="7" fillId="0" borderId="0" xfId="3" applyFont="1" applyFill="1" applyBorder="1" applyAlignment="1">
      <alignment horizontal="right" vertical="center"/>
    </xf>
    <xf numFmtId="0" fontId="7" fillId="0" borderId="0" xfId="3" applyFont="1" applyFill="1" applyBorder="1" applyAlignment="1">
      <alignment horizontal="left" vertical="center"/>
    </xf>
    <xf numFmtId="0" fontId="8" fillId="0" borderId="0" xfId="3" applyFont="1" applyFill="1" applyAlignment="1">
      <alignment horizontal="left" vertical="center"/>
    </xf>
    <xf numFmtId="0" fontId="8" fillId="0" borderId="0" xfId="3" applyFont="1" applyFill="1" applyBorder="1" applyAlignment="1">
      <alignment horizontal="left" vertical="center"/>
    </xf>
    <xf numFmtId="0" fontId="8" fillId="0" borderId="9" xfId="3" applyFont="1" applyFill="1" applyBorder="1" applyAlignment="1">
      <alignment horizontal="center" vertical="center"/>
    </xf>
    <xf numFmtId="0" fontId="8" fillId="0" borderId="0" xfId="3" applyFont="1" applyFill="1" applyAlignment="1">
      <alignment horizontal="right" vertical="center"/>
    </xf>
    <xf numFmtId="0" fontId="7" fillId="3" borderId="4" xfId="3" applyFont="1" applyFill="1" applyBorder="1" applyAlignment="1">
      <alignment vertical="center"/>
    </xf>
    <xf numFmtId="0" fontId="7" fillId="0" borderId="1" xfId="3" applyFont="1" applyFill="1" applyBorder="1" applyAlignment="1">
      <alignment vertical="top"/>
    </xf>
    <xf numFmtId="0" fontId="8" fillId="0" borderId="3" xfId="3" applyFont="1" applyFill="1" applyBorder="1" applyAlignment="1">
      <alignment horizontal="center" vertical="center"/>
    </xf>
    <xf numFmtId="0" fontId="7" fillId="0" borderId="0" xfId="3" applyFont="1" applyFill="1" applyAlignment="1">
      <alignment horizontal="left" vertical="center"/>
    </xf>
    <xf numFmtId="0" fontId="14" fillId="0" borderId="0" xfId="3" applyFont="1" applyFill="1" applyBorder="1" applyAlignment="1">
      <alignment horizontal="right"/>
    </xf>
    <xf numFmtId="0" fontId="7" fillId="3" borderId="13" xfId="3" applyFont="1" applyFill="1" applyBorder="1" applyAlignment="1">
      <alignment horizontal="left" vertical="center"/>
    </xf>
    <xf numFmtId="0" fontId="8" fillId="0" borderId="0" xfId="3" applyFont="1" applyFill="1" applyBorder="1" applyAlignment="1">
      <alignment horizontal="center"/>
    </xf>
    <xf numFmtId="0" fontId="8" fillId="0" borderId="0" xfId="3" applyFont="1" applyFill="1" applyBorder="1" applyAlignment="1"/>
    <xf numFmtId="0" fontId="8" fillId="0" borderId="0" xfId="0" applyFont="1" applyFill="1" applyBorder="1" applyAlignment="1">
      <alignment horizontal="right"/>
    </xf>
    <xf numFmtId="0" fontId="14" fillId="0" borderId="0" xfId="3" applyFont="1" applyFill="1" applyBorder="1" applyAlignment="1">
      <alignment horizontal="right" vertical="center"/>
    </xf>
    <xf numFmtId="0" fontId="7" fillId="0" borderId="1" xfId="3" applyFont="1" applyFill="1" applyBorder="1" applyAlignment="1">
      <alignment horizontal="left" vertical="center" wrapText="1"/>
    </xf>
    <xf numFmtId="1" fontId="8" fillId="0" borderId="5" xfId="3" applyNumberFormat="1" applyFont="1" applyFill="1" applyBorder="1" applyAlignment="1">
      <alignment horizontal="right" vertical="center"/>
    </xf>
    <xf numFmtId="165" fontId="8" fillId="0" borderId="0" xfId="3" applyNumberFormat="1" applyFont="1" applyFill="1" applyBorder="1" applyAlignment="1">
      <alignment horizontal="center" vertical="center"/>
    </xf>
    <xf numFmtId="165" fontId="8" fillId="0" borderId="0" xfId="3" applyNumberFormat="1" applyFont="1" applyFill="1" applyAlignment="1">
      <alignment horizontal="center" vertical="center"/>
    </xf>
    <xf numFmtId="165" fontId="8" fillId="0" borderId="6" xfId="3" applyNumberFormat="1" applyFont="1" applyFill="1" applyBorder="1" applyAlignment="1">
      <alignment horizontal="center" vertical="center"/>
    </xf>
    <xf numFmtId="165" fontId="7" fillId="0" borderId="7" xfId="3" applyNumberFormat="1" applyFont="1" applyFill="1" applyBorder="1" applyAlignment="1">
      <alignment horizontal="center" vertical="center"/>
    </xf>
    <xf numFmtId="1" fontId="8" fillId="0" borderId="8" xfId="3" applyNumberFormat="1" applyFont="1" applyFill="1" applyBorder="1" applyAlignment="1">
      <alignment horizontal="right" vertical="center"/>
    </xf>
    <xf numFmtId="165" fontId="7" fillId="0" borderId="9" xfId="3" applyNumberFormat="1" applyFont="1" applyFill="1" applyBorder="1" applyAlignment="1">
      <alignment horizontal="center" vertical="center"/>
    </xf>
    <xf numFmtId="164" fontId="8" fillId="0" borderId="0" xfId="3" applyNumberFormat="1" applyFont="1" applyFill="1" applyBorder="1" applyAlignment="1">
      <alignment vertical="center"/>
    </xf>
    <xf numFmtId="1" fontId="7" fillId="0" borderId="8" xfId="3" applyNumberFormat="1" applyFont="1" applyFill="1" applyBorder="1" applyAlignment="1">
      <alignment horizontal="right" vertical="center"/>
    </xf>
    <xf numFmtId="165" fontId="7" fillId="0" borderId="0" xfId="3" applyNumberFormat="1" applyFont="1" applyFill="1" applyBorder="1" applyAlignment="1">
      <alignment horizontal="center" vertical="center"/>
    </xf>
    <xf numFmtId="1" fontId="8" fillId="0" borderId="0" xfId="3" applyNumberFormat="1" applyFont="1" applyFill="1" applyBorder="1" applyAlignment="1">
      <alignment horizontal="center" vertical="center"/>
    </xf>
    <xf numFmtId="1" fontId="7" fillId="0" borderId="9" xfId="3" applyNumberFormat="1" applyFont="1" applyFill="1" applyBorder="1" applyAlignment="1">
      <alignment horizontal="center" vertical="center"/>
    </xf>
    <xf numFmtId="1" fontId="8" fillId="0" borderId="10" xfId="3" applyNumberFormat="1" applyFont="1" applyFill="1" applyBorder="1" applyAlignment="1">
      <alignment horizontal="right" vertical="center"/>
    </xf>
    <xf numFmtId="3" fontId="8" fillId="0" borderId="11" xfId="3" applyNumberFormat="1" applyFont="1" applyFill="1" applyBorder="1" applyAlignment="1">
      <alignment horizontal="center" vertical="center"/>
    </xf>
    <xf numFmtId="1" fontId="8" fillId="0" borderId="11" xfId="3" applyNumberFormat="1" applyFont="1" applyFill="1" applyBorder="1" applyAlignment="1">
      <alignment horizontal="center" vertical="center"/>
    </xf>
    <xf numFmtId="1" fontId="8" fillId="0" borderId="12" xfId="3" applyNumberFormat="1" applyFont="1" applyFill="1" applyBorder="1" applyAlignment="1">
      <alignment horizontal="center" vertical="center"/>
    </xf>
    <xf numFmtId="0" fontId="7" fillId="0" borderId="0" xfId="3" applyFont="1" applyFill="1" applyBorder="1" applyAlignment="1">
      <alignment vertical="center"/>
    </xf>
    <xf numFmtId="0" fontId="11" fillId="0" borderId="0" xfId="3" applyFont="1" applyFill="1" applyAlignment="1">
      <alignment horizontal="right" vertical="center"/>
    </xf>
    <xf numFmtId="0" fontId="11" fillId="0" borderId="0" xfId="3" applyFont="1" applyFill="1" applyBorder="1" applyAlignment="1">
      <alignment horizontal="right" vertical="center"/>
    </xf>
    <xf numFmtId="0" fontId="14" fillId="0" borderId="8" xfId="0" applyFont="1" applyFill="1" applyBorder="1" applyAlignment="1">
      <alignment vertical="center"/>
    </xf>
    <xf numFmtId="1" fontId="31" fillId="0" borderId="0" xfId="3" applyNumberFormat="1" applyFont="1" applyFill="1" applyBorder="1" applyAlignment="1">
      <alignment horizontal="center" vertical="center"/>
    </xf>
    <xf numFmtId="1" fontId="32" fillId="0" borderId="0" xfId="3" applyNumberFormat="1" applyFont="1" applyFill="1" applyBorder="1" applyAlignment="1">
      <alignment horizontal="center" vertical="center"/>
    </xf>
    <xf numFmtId="0" fontId="8" fillId="0" borderId="0" xfId="3" applyFont="1" applyFill="1" applyAlignment="1">
      <alignment horizontal="left" vertical="center" wrapText="1"/>
    </xf>
    <xf numFmtId="0" fontId="7" fillId="0" borderId="6" xfId="3" applyFont="1" applyFill="1" applyBorder="1" applyAlignment="1">
      <alignment horizontal="left" vertical="center"/>
    </xf>
    <xf numFmtId="0" fontId="8" fillId="0" borderId="0" xfId="3" applyFont="1" applyFill="1" applyAlignment="1">
      <alignment vertical="top" wrapText="1"/>
    </xf>
    <xf numFmtId="0" fontId="15" fillId="0" borderId="0" xfId="3" applyFont="1" applyFill="1" applyBorder="1" applyAlignment="1">
      <alignment horizontal="right" vertical="center"/>
    </xf>
    <xf numFmtId="0" fontId="8" fillId="0" borderId="0" xfId="3" applyFont="1" applyFill="1" applyAlignment="1">
      <alignment horizontal="left" vertical="top" wrapText="1"/>
    </xf>
    <xf numFmtId="0" fontId="15" fillId="0" borderId="0" xfId="3" applyFont="1" applyFill="1" applyAlignment="1">
      <alignment horizontal="right" vertical="center"/>
    </xf>
    <xf numFmtId="0" fontId="8" fillId="0" borderId="0" xfId="0" applyFont="1" applyFill="1" applyAlignment="1">
      <alignment horizontal="left" vertical="top"/>
    </xf>
    <xf numFmtId="0" fontId="31" fillId="0" borderId="0" xfId="0" applyFont="1" applyFill="1" applyAlignment="1">
      <alignment vertical="center"/>
    </xf>
    <xf numFmtId="0" fontId="11" fillId="0" borderId="0" xfId="0" applyFont="1" applyFill="1" applyAlignment="1">
      <alignment horizontal="right" vertical="top"/>
    </xf>
    <xf numFmtId="0" fontId="7" fillId="0" borderId="0" xfId="3" applyFont="1" applyFill="1" applyAlignment="1">
      <alignment horizontal="right" vertical="center"/>
    </xf>
    <xf numFmtId="0" fontId="8" fillId="0" borderId="0" xfId="0" applyFont="1" applyFill="1" applyBorder="1" applyAlignment="1">
      <alignment horizontal="left" vertical="center" wrapText="1"/>
    </xf>
    <xf numFmtId="0" fontId="7" fillId="3" borderId="4" xfId="3" applyFont="1" applyFill="1" applyBorder="1" applyAlignment="1"/>
    <xf numFmtId="0" fontId="7" fillId="0" borderId="0" xfId="3" applyFont="1" applyFill="1" applyBorder="1" applyAlignment="1"/>
    <xf numFmtId="0" fontId="8" fillId="0" borderId="5" xfId="0" applyFont="1" applyFill="1" applyBorder="1" applyAlignment="1">
      <alignment horizontal="right" vertical="center"/>
    </xf>
    <xf numFmtId="0" fontId="8" fillId="0" borderId="5" xfId="0" applyFont="1" applyFill="1" applyBorder="1" applyAlignment="1">
      <alignment horizontal="center" vertical="center"/>
    </xf>
    <xf numFmtId="3" fontId="8" fillId="0" borderId="0" xfId="0" applyNumberFormat="1" applyFont="1" applyFill="1"/>
    <xf numFmtId="0" fontId="7" fillId="0" borderId="1" xfId="0" applyFont="1" applyFill="1" applyBorder="1" applyAlignment="1">
      <alignment vertical="top"/>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Alignment="1">
      <alignment horizontal="left" vertical="center" wrapText="1"/>
    </xf>
    <xf numFmtId="0" fontId="8" fillId="0" borderId="0" xfId="0" applyFont="1" applyFill="1" applyBorder="1" applyAlignment="1">
      <alignment horizontal="right" vertical="center" wrapText="1"/>
    </xf>
    <xf numFmtId="165" fontId="7" fillId="0" borderId="7" xfId="0" applyNumberFormat="1" applyFont="1" applyFill="1" applyBorder="1" applyAlignment="1">
      <alignment horizontal="center" vertical="center"/>
    </xf>
    <xf numFmtId="165" fontId="8" fillId="0" borderId="11" xfId="0" applyNumberFormat="1" applyFont="1" applyFill="1" applyBorder="1" applyAlignment="1">
      <alignment horizontal="center" vertical="center"/>
    </xf>
    <xf numFmtId="0" fontId="34" fillId="0" borderId="0" xfId="0" applyFont="1" applyFill="1" applyAlignment="1">
      <alignment vertical="center"/>
    </xf>
    <xf numFmtId="0" fontId="10" fillId="0" borderId="0" xfId="0" applyFont="1" applyFill="1" applyAlignment="1">
      <alignment vertical="center"/>
    </xf>
    <xf numFmtId="0" fontId="8" fillId="0" borderId="0" xfId="0" applyFont="1" applyFill="1"/>
    <xf numFmtId="0" fontId="7" fillId="3" borderId="4" xfId="0" applyFont="1" applyFill="1" applyBorder="1" applyAlignment="1">
      <alignment vertical="center"/>
    </xf>
    <xf numFmtId="3" fontId="7" fillId="0" borderId="12"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0" fontId="7" fillId="3" borderId="13" xfId="0" applyFont="1" applyFill="1" applyBorder="1" applyAlignment="1">
      <alignment horizontal="left"/>
    </xf>
    <xf numFmtId="1" fontId="31" fillId="0" borderId="0" xfId="0" applyNumberFormat="1" applyFont="1" applyFill="1" applyBorder="1" applyAlignment="1">
      <alignment horizontal="center" vertical="center"/>
    </xf>
    <xf numFmtId="1" fontId="32" fillId="0" borderId="0" xfId="0" applyNumberFormat="1" applyFont="1" applyFill="1" applyBorder="1" applyAlignment="1">
      <alignment horizontal="center" vertical="center"/>
    </xf>
    <xf numFmtId="0" fontId="29" fillId="0" borderId="0" xfId="0" applyFont="1" applyFill="1" applyAlignment="1">
      <alignment vertical="center"/>
    </xf>
    <xf numFmtId="0" fontId="7" fillId="3" borderId="1" xfId="0" applyFont="1" applyFill="1" applyBorder="1" applyAlignment="1"/>
    <xf numFmtId="0" fontId="6" fillId="0" borderId="0" xfId="0" applyFont="1" applyFill="1" applyBorder="1" applyAlignment="1"/>
    <xf numFmtId="0" fontId="7" fillId="0" borderId="0" xfId="0" applyFont="1" applyFill="1" applyBorder="1" applyAlignment="1">
      <alignment horizontal="left"/>
    </xf>
    <xf numFmtId="0" fontId="7" fillId="3" borderId="4" xfId="0" applyFont="1" applyFill="1" applyBorder="1" applyAlignment="1">
      <alignment horizontal="left"/>
    </xf>
    <xf numFmtId="3" fontId="8" fillId="0" borderId="0" xfId="0" applyNumberFormat="1" applyFont="1" applyFill="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horizontal="left" vertical="center"/>
    </xf>
    <xf numFmtId="0" fontId="35" fillId="0" borderId="0" xfId="0" applyFont="1" applyFill="1" applyAlignment="1">
      <alignment horizontal="left" vertical="center"/>
    </xf>
    <xf numFmtId="0" fontId="35" fillId="0" borderId="0" xfId="0" applyFont="1" applyFill="1" applyAlignment="1">
      <alignment vertical="center"/>
    </xf>
    <xf numFmtId="0" fontId="36" fillId="0" borderId="0" xfId="0" applyFont="1" applyFill="1" applyAlignment="1">
      <alignment vertical="center"/>
    </xf>
    <xf numFmtId="0" fontId="7" fillId="0" borderId="10" xfId="0" applyFont="1" applyFill="1" applyBorder="1" applyAlignment="1">
      <alignment horizontal="right" vertical="center" wrapText="1"/>
    </xf>
    <xf numFmtId="0" fontId="8" fillId="0" borderId="10" xfId="0" applyFont="1" applyFill="1" applyBorder="1" applyAlignment="1">
      <alignment horizontal="center"/>
    </xf>
    <xf numFmtId="165" fontId="8" fillId="0" borderId="0" xfId="0" applyNumberFormat="1" applyFont="1" applyFill="1" applyAlignment="1">
      <alignment horizontal="center" vertical="center"/>
    </xf>
    <xf numFmtId="0" fontId="7" fillId="0" borderId="10" xfId="0" applyFont="1" applyFill="1" applyBorder="1" applyAlignment="1">
      <alignment horizontal="left" vertical="center"/>
    </xf>
    <xf numFmtId="0" fontId="36" fillId="0" borderId="8"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 xfId="0" applyFont="1" applyFill="1" applyBorder="1" applyAlignment="1">
      <alignment horizontal="center" vertical="center"/>
    </xf>
    <xf numFmtId="0" fontId="35" fillId="0" borderId="0" xfId="0" applyFont="1" applyFill="1" applyBorder="1" applyAlignment="1">
      <alignment vertical="center"/>
    </xf>
    <xf numFmtId="0" fontId="7" fillId="0" borderId="8" xfId="0" applyFont="1" applyFill="1" applyBorder="1" applyAlignment="1">
      <alignment vertical="center"/>
    </xf>
    <xf numFmtId="0" fontId="31" fillId="0" borderId="0"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right" vertical="center" wrapText="1"/>
    </xf>
    <xf numFmtId="0" fontId="7" fillId="4" borderId="10" xfId="0" applyFont="1" applyFill="1" applyBorder="1" applyAlignment="1">
      <alignment horizontal="right" vertical="center"/>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165" fontId="8" fillId="0" borderId="9" xfId="0" applyNumberFormat="1" applyFont="1" applyFill="1" applyBorder="1" applyAlignment="1">
      <alignment horizontal="center" vertical="center"/>
    </xf>
    <xf numFmtId="0" fontId="7" fillId="4" borderId="6" xfId="0" applyFont="1" applyFill="1" applyBorder="1" applyAlignment="1">
      <alignment horizontal="left" vertical="center"/>
    </xf>
    <xf numFmtId="0" fontId="8" fillId="4" borderId="0" xfId="0" applyFont="1" applyFill="1" applyBorder="1" applyAlignment="1">
      <alignment horizontal="left" vertical="center"/>
    </xf>
    <xf numFmtId="0" fontId="20" fillId="0" borderId="0" xfId="0" applyFont="1" applyFill="1" applyAlignment="1">
      <alignment vertical="center"/>
    </xf>
    <xf numFmtId="0" fontId="20" fillId="0" borderId="0" xfId="0" applyFont="1" applyFill="1" applyAlignment="1">
      <alignment horizontal="left" vertical="top"/>
    </xf>
    <xf numFmtId="0" fontId="7" fillId="0" borderId="0" xfId="0" applyFont="1" applyFill="1" applyAlignment="1">
      <alignment horizontal="right" vertical="center"/>
    </xf>
    <xf numFmtId="0" fontId="14" fillId="0" borderId="0" xfId="0" applyFont="1" applyFill="1" applyBorder="1" applyAlignment="1">
      <alignment vertical="center"/>
    </xf>
    <xf numFmtId="0" fontId="7" fillId="3" borderId="4" xfId="0" applyFont="1" applyFill="1" applyBorder="1" applyAlignment="1"/>
    <xf numFmtId="0" fontId="7" fillId="0" borderId="0" xfId="0" applyFont="1" applyFill="1" applyBorder="1" applyAlignment="1">
      <alignment horizontal="center" vertical="center" textRotation="90"/>
    </xf>
    <xf numFmtId="164" fontId="8" fillId="0" borderId="0" xfId="0" applyNumberFormat="1" applyFont="1" applyFill="1" applyBorder="1" applyAlignment="1">
      <alignment horizontal="center" vertical="center"/>
    </xf>
    <xf numFmtId="0" fontId="7" fillId="0" borderId="1" xfId="0" applyFont="1" applyFill="1" applyBorder="1" applyAlignment="1">
      <alignment horizontal="right" vertical="top"/>
    </xf>
    <xf numFmtId="0" fontId="8" fillId="0" borderId="0" xfId="0" applyFont="1" applyFill="1" applyAlignment="1">
      <alignment horizontal="left" vertical="top" wrapText="1"/>
    </xf>
    <xf numFmtId="0" fontId="14" fillId="0" borderId="0" xfId="0" applyFont="1" applyFill="1" applyAlignment="1">
      <alignment vertical="center"/>
    </xf>
    <xf numFmtId="0" fontId="10" fillId="0" borderId="0" xfId="0" applyFont="1" applyFill="1" applyBorder="1" applyAlignment="1">
      <alignment vertical="center"/>
    </xf>
    <xf numFmtId="1" fontId="7" fillId="0" borderId="10" xfId="0" applyNumberFormat="1" applyFont="1" applyFill="1" applyBorder="1" applyAlignment="1">
      <alignment horizontal="right" vertical="center"/>
    </xf>
    <xf numFmtId="3" fontId="7" fillId="0" borderId="11"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15" fillId="0" borderId="0" xfId="0" applyFont="1" applyFill="1" applyAlignment="1">
      <alignment horizontal="right"/>
    </xf>
    <xf numFmtId="0" fontId="15" fillId="0" borderId="0" xfId="0" applyFont="1" applyFill="1" applyBorder="1" applyAlignment="1">
      <alignment horizontal="right"/>
    </xf>
    <xf numFmtId="0" fontId="8" fillId="0" borderId="0" xfId="0" applyFont="1" applyFill="1" applyAlignment="1">
      <alignment wrapText="1"/>
    </xf>
    <xf numFmtId="0" fontId="8" fillId="4" borderId="0" xfId="0" applyFont="1" applyFill="1" applyBorder="1" applyAlignment="1">
      <alignment vertical="center"/>
    </xf>
    <xf numFmtId="1" fontId="8" fillId="4" borderId="14" xfId="0" applyNumberFormat="1" applyFont="1" applyFill="1" applyBorder="1" applyAlignment="1">
      <alignment horizontal="right" vertical="center"/>
    </xf>
    <xf numFmtId="0" fontId="7" fillId="0" borderId="1"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165" fontId="8" fillId="0" borderId="0"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7" fillId="4" borderId="8" xfId="0" applyFont="1" applyFill="1" applyBorder="1" applyAlignment="1">
      <alignment horizontal="right" vertical="center"/>
    </xf>
    <xf numFmtId="165" fontId="8" fillId="0" borderId="1"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 fontId="7" fillId="4" borderId="14" xfId="0" applyNumberFormat="1" applyFont="1" applyFill="1" applyBorder="1" applyAlignment="1">
      <alignment horizontal="right" vertical="center"/>
    </xf>
    <xf numFmtId="0" fontId="15" fillId="4" borderId="0" xfId="0" applyFont="1" applyFill="1" applyBorder="1" applyAlignment="1">
      <alignment horizontal="right" vertical="center"/>
    </xf>
    <xf numFmtId="0" fontId="15" fillId="4" borderId="0" xfId="0" applyFont="1" applyFill="1" applyAlignment="1">
      <alignment horizontal="right" vertical="center"/>
    </xf>
    <xf numFmtId="0" fontId="8" fillId="0" borderId="0" xfId="0" applyNumberFormat="1" applyFont="1" applyFill="1" applyBorder="1" applyAlignment="1">
      <alignment horizontal="center" vertical="center"/>
    </xf>
    <xf numFmtId="0" fontId="8" fillId="0" borderId="0" xfId="3" applyFont="1" applyFill="1" applyBorder="1" applyAlignment="1">
      <alignment horizontal="center" vertical="top" wrapText="1"/>
    </xf>
    <xf numFmtId="0" fontId="6" fillId="0" borderId="0" xfId="3" applyFont="1" applyFill="1" applyAlignment="1">
      <alignment horizontal="left" vertical="center"/>
    </xf>
    <xf numFmtId="0" fontId="8"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3" borderId="2" xfId="0" applyFont="1" applyFill="1" applyBorder="1" applyAlignment="1">
      <alignmen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1" xfId="0" applyFont="1" applyFill="1" applyBorder="1" applyAlignment="1">
      <alignment horizontal="left"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1" fontId="7" fillId="0" borderId="11" xfId="0" applyNumberFormat="1" applyFont="1" applyFill="1" applyBorder="1" applyAlignment="1">
      <alignment horizontal="center" vertical="center"/>
    </xf>
    <xf numFmtId="0" fontId="7" fillId="0"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0" borderId="10" xfId="0" applyFont="1" applyFill="1" applyBorder="1" applyAlignment="1">
      <alignment horizontal="center" vertical="center"/>
    </xf>
    <xf numFmtId="165" fontId="8"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1" fontId="8" fillId="0" borderId="11" xfId="0" applyNumberFormat="1" applyFont="1" applyFill="1" applyBorder="1" applyAlignment="1">
      <alignment horizontal="center" vertical="center"/>
    </xf>
    <xf numFmtId="0" fontId="7" fillId="3" borderId="1" xfId="3" applyFont="1" applyFill="1" applyBorder="1" applyAlignment="1">
      <alignment horizontal="left" vertical="center"/>
    </xf>
    <xf numFmtId="0" fontId="7" fillId="3" borderId="2" xfId="3" applyFont="1" applyFill="1" applyBorder="1" applyAlignment="1">
      <alignment horizontal="left" vertical="center"/>
    </xf>
    <xf numFmtId="0" fontId="7" fillId="3" borderId="3" xfId="3" applyFont="1" applyFill="1" applyBorder="1" applyAlignment="1">
      <alignment horizontal="left" vertical="center"/>
    </xf>
    <xf numFmtId="0" fontId="7" fillId="0" borderId="1" xfId="3" applyFont="1" applyFill="1" applyBorder="1" applyAlignment="1">
      <alignment horizontal="left" vertical="center"/>
    </xf>
    <xf numFmtId="0" fontId="7" fillId="0" borderId="8"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7" xfId="3" applyFont="1" applyFill="1" applyBorder="1" applyAlignment="1">
      <alignment horizontal="center"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0" borderId="4"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vertical="center"/>
    </xf>
    <xf numFmtId="0" fontId="38"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Alignment="1">
      <alignment horizontal="lef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 borderId="5" xfId="3" applyFont="1" applyFill="1" applyBorder="1" applyAlignment="1">
      <alignment horizontal="left" vertical="center"/>
    </xf>
    <xf numFmtId="0" fontId="7" fillId="0" borderId="8"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3" borderId="0" xfId="0" applyFont="1" applyFill="1" applyBorder="1" applyAlignment="1">
      <alignment horizontal="center"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165" fontId="8" fillId="4" borderId="5"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165" fontId="8" fillId="4" borderId="7" xfId="0" applyNumberFormat="1" applyFont="1" applyFill="1" applyBorder="1" applyAlignment="1">
      <alignment horizontal="left" vertical="center" wrapText="1"/>
    </xf>
    <xf numFmtId="165" fontId="8" fillId="4" borderId="10" xfId="0" applyNumberFormat="1" applyFont="1" applyFill="1" applyBorder="1" applyAlignment="1">
      <alignment horizontal="left" vertical="center" wrapText="1"/>
    </xf>
    <xf numFmtId="165" fontId="8" fillId="4" borderId="11" xfId="0" applyNumberFormat="1" applyFont="1" applyFill="1" applyBorder="1" applyAlignment="1">
      <alignment horizontal="left" vertical="center" wrapText="1"/>
    </xf>
    <xf numFmtId="165" fontId="8" fillId="4" borderId="12" xfId="0" applyNumberFormat="1" applyFont="1" applyFill="1" applyBorder="1" applyAlignment="1">
      <alignment horizontal="left" vertical="center" wrapText="1"/>
    </xf>
    <xf numFmtId="1" fontId="8" fillId="4" borderId="5" xfId="0" applyNumberFormat="1" applyFont="1" applyFill="1" applyBorder="1" applyAlignment="1">
      <alignment horizontal="left" vertical="center" wrapText="1"/>
    </xf>
    <xf numFmtId="1" fontId="8" fillId="4" borderId="6" xfId="0" applyNumberFormat="1" applyFont="1" applyFill="1" applyBorder="1" applyAlignment="1">
      <alignment horizontal="left" vertical="center" wrapText="1"/>
    </xf>
    <xf numFmtId="1" fontId="8" fillId="4" borderId="7" xfId="0" applyNumberFormat="1" applyFont="1" applyFill="1" applyBorder="1" applyAlignment="1">
      <alignment horizontal="left" vertical="center" wrapText="1"/>
    </xf>
    <xf numFmtId="1" fontId="8" fillId="4" borderId="10" xfId="0" applyNumberFormat="1" applyFont="1" applyFill="1" applyBorder="1" applyAlignment="1">
      <alignment horizontal="left" vertical="center" wrapText="1"/>
    </xf>
    <xf numFmtId="1" fontId="8" fillId="4" borderId="11" xfId="0" applyNumberFormat="1" applyFont="1" applyFill="1" applyBorder="1" applyAlignment="1">
      <alignment horizontal="left" vertical="center" wrapText="1"/>
    </xf>
    <xf numFmtId="1" fontId="8" fillId="4" borderId="12" xfId="0" applyNumberFormat="1"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1" fontId="7"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3" borderId="1" xfId="0"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1" fontId="8" fillId="0" borderId="11"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 xfId="3" applyFont="1" applyFill="1" applyBorder="1" applyAlignment="1">
      <alignment horizontal="left" vertical="center"/>
    </xf>
    <xf numFmtId="0" fontId="7" fillId="3" borderId="2" xfId="3" applyFont="1" applyFill="1" applyBorder="1" applyAlignment="1">
      <alignment horizontal="left" vertical="center"/>
    </xf>
    <xf numFmtId="0" fontId="7" fillId="3" borderId="3" xfId="3" applyFont="1" applyFill="1" applyBorder="1" applyAlignment="1">
      <alignment horizontal="left" vertical="center"/>
    </xf>
    <xf numFmtId="0" fontId="8" fillId="0" borderId="0" xfId="0" applyNumberFormat="1" applyFont="1" applyFill="1" applyAlignment="1">
      <alignment horizontal="left" vertical="center" wrapText="1"/>
    </xf>
    <xf numFmtId="0" fontId="13" fillId="0" borderId="0" xfId="0" applyFont="1" applyFill="1" applyAlignment="1">
      <alignment vertical="center" wrapText="1"/>
    </xf>
    <xf numFmtId="0" fontId="10" fillId="0" borderId="0" xfId="3" applyFont="1" applyAlignment="1">
      <alignment horizontal="left" vertical="top" wrapText="1"/>
    </xf>
  </cellXfs>
  <cellStyles count="5">
    <cellStyle name="Normal_AufstellungOESGNaht" xfId="1"/>
    <cellStyle name="Standard" xfId="0" builtinId="0" customBuiltin="1"/>
    <cellStyle name="Standard 2" xfId="3"/>
    <cellStyle name="Standard_A + VZ" xfId="2"/>
    <cellStyle name="Stil 1" xfId="4"/>
  </cellStyles>
  <dxfs count="3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8888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13</xdr:col>
      <xdr:colOff>304800</xdr:colOff>
      <xdr:row>35</xdr:row>
      <xdr:rowOff>85725</xdr:rowOff>
    </xdr:from>
    <xdr:to>
      <xdr:col>27</xdr:col>
      <xdr:colOff>339521</xdr:colOff>
      <xdr:row>59</xdr:row>
      <xdr:rowOff>53959</xdr:rowOff>
    </xdr:to>
    <xdr:pic>
      <xdr:nvPicPr>
        <xdr:cNvPr id="2" name="Grafik 1"/>
        <xdr:cNvPicPr>
          <a:picLocks noChangeAspect="1"/>
        </xdr:cNvPicPr>
      </xdr:nvPicPr>
      <xdr:blipFill>
        <a:blip xmlns:r="http://schemas.openxmlformats.org/officeDocument/2006/relationships" r:embed="rId1"/>
        <a:stretch>
          <a:fillRect/>
        </a:stretch>
      </xdr:blipFill>
      <xdr:spPr>
        <a:xfrm>
          <a:off x="6705600" y="4429125"/>
          <a:ext cx="4968671" cy="27495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219075</xdr:colOff>
      <xdr:row>35</xdr:row>
      <xdr:rowOff>9525</xdr:rowOff>
    </xdr:from>
    <xdr:to>
      <xdr:col>27</xdr:col>
      <xdr:colOff>424498</xdr:colOff>
      <xdr:row>59</xdr:row>
      <xdr:rowOff>141605</xdr:rowOff>
    </xdr:to>
    <xdr:pic>
      <xdr:nvPicPr>
        <xdr:cNvPr id="2" name="Grafik 1"/>
        <xdr:cNvPicPr>
          <a:picLocks noChangeAspect="1"/>
        </xdr:cNvPicPr>
      </xdr:nvPicPr>
      <xdr:blipFill>
        <a:blip xmlns:r="http://schemas.openxmlformats.org/officeDocument/2006/relationships" r:embed="rId1"/>
        <a:stretch>
          <a:fillRect/>
        </a:stretch>
      </xdr:blipFill>
      <xdr:spPr>
        <a:xfrm>
          <a:off x="6591300" y="4429125"/>
          <a:ext cx="5139373" cy="2932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35</xdr:row>
      <xdr:rowOff>57150</xdr:rowOff>
    </xdr:from>
    <xdr:to>
      <xdr:col>27</xdr:col>
      <xdr:colOff>320084</xdr:colOff>
      <xdr:row>59</xdr:row>
      <xdr:rowOff>86350</xdr:rowOff>
    </xdr:to>
    <xdr:pic>
      <xdr:nvPicPr>
        <xdr:cNvPr id="2" name="Grafik 1"/>
        <xdr:cNvPicPr>
          <a:picLocks noChangeAspect="1"/>
        </xdr:cNvPicPr>
      </xdr:nvPicPr>
      <xdr:blipFill>
        <a:blip xmlns:r="http://schemas.openxmlformats.org/officeDocument/2006/relationships" r:embed="rId1"/>
        <a:stretch>
          <a:fillRect/>
        </a:stretch>
      </xdr:blipFill>
      <xdr:spPr>
        <a:xfrm>
          <a:off x="6753225" y="4562475"/>
          <a:ext cx="4901609" cy="2810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295275</xdr:colOff>
      <xdr:row>35</xdr:row>
      <xdr:rowOff>57150</xdr:rowOff>
    </xdr:from>
    <xdr:to>
      <xdr:col>27</xdr:col>
      <xdr:colOff>360478</xdr:colOff>
      <xdr:row>59</xdr:row>
      <xdr:rowOff>43674</xdr:rowOff>
    </xdr:to>
    <xdr:pic>
      <xdr:nvPicPr>
        <xdr:cNvPr id="2" name="Grafik 1"/>
        <xdr:cNvPicPr>
          <a:picLocks noChangeAspect="1"/>
        </xdr:cNvPicPr>
      </xdr:nvPicPr>
      <xdr:blipFill>
        <a:blip xmlns:r="http://schemas.openxmlformats.org/officeDocument/2006/relationships" r:embed="rId1"/>
        <a:stretch>
          <a:fillRect/>
        </a:stretch>
      </xdr:blipFill>
      <xdr:spPr>
        <a:xfrm>
          <a:off x="6581775" y="4495800"/>
          <a:ext cx="4999153" cy="2767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19050</xdr:colOff>
      <xdr:row>35</xdr:row>
      <xdr:rowOff>66675</xdr:rowOff>
    </xdr:from>
    <xdr:to>
      <xdr:col>27</xdr:col>
      <xdr:colOff>296458</xdr:colOff>
      <xdr:row>59</xdr:row>
      <xdr:rowOff>82921</xdr:rowOff>
    </xdr:to>
    <xdr:pic>
      <xdr:nvPicPr>
        <xdr:cNvPr id="2" name="Grafik 1"/>
        <xdr:cNvPicPr>
          <a:picLocks noChangeAspect="1"/>
        </xdr:cNvPicPr>
      </xdr:nvPicPr>
      <xdr:blipFill>
        <a:blip xmlns:r="http://schemas.openxmlformats.org/officeDocument/2006/relationships" r:embed="rId1"/>
        <a:stretch>
          <a:fillRect/>
        </a:stretch>
      </xdr:blipFill>
      <xdr:spPr>
        <a:xfrm>
          <a:off x="6896100" y="4505325"/>
          <a:ext cx="4858933" cy="2816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37</xdr:col>
      <xdr:colOff>266700</xdr:colOff>
      <xdr:row>18</xdr:row>
      <xdr:rowOff>47625</xdr:rowOff>
    </xdr:from>
    <xdr:ext cx="184731" cy="264560"/>
    <xdr:sp macro="" textlink="">
      <xdr:nvSpPr>
        <xdr:cNvPr id="2" name="Textfeld 1"/>
        <xdr:cNvSpPr txBox="1"/>
      </xdr:nvSpPr>
      <xdr:spPr>
        <a:xfrm>
          <a:off x="146018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sz="1100"/>
        </a:p>
      </xdr:txBody>
    </xdr:sp>
    <xdr:clientData/>
  </xdr:oneCellAnchor>
  <xdr:twoCellAnchor editAs="oneCell">
    <xdr:from>
      <xdr:col>14</xdr:col>
      <xdr:colOff>28575</xdr:colOff>
      <xdr:row>35</xdr:row>
      <xdr:rowOff>95250</xdr:rowOff>
    </xdr:from>
    <xdr:to>
      <xdr:col>27</xdr:col>
      <xdr:colOff>309412</xdr:colOff>
      <xdr:row>59</xdr:row>
      <xdr:rowOff>44434</xdr:rowOff>
    </xdr:to>
    <xdr:pic>
      <xdr:nvPicPr>
        <xdr:cNvPr id="3" name="Grafik 2"/>
        <xdr:cNvPicPr>
          <a:picLocks noChangeAspect="1"/>
        </xdr:cNvPicPr>
      </xdr:nvPicPr>
      <xdr:blipFill>
        <a:blip xmlns:r="http://schemas.openxmlformats.org/officeDocument/2006/relationships" r:embed="rId1"/>
        <a:stretch>
          <a:fillRect/>
        </a:stretch>
      </xdr:blipFill>
      <xdr:spPr>
        <a:xfrm>
          <a:off x="6943725" y="4591050"/>
          <a:ext cx="4852837" cy="27495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266700</xdr:colOff>
      <xdr:row>35</xdr:row>
      <xdr:rowOff>38100</xdr:rowOff>
    </xdr:from>
    <xdr:to>
      <xdr:col>27</xdr:col>
      <xdr:colOff>442401</xdr:colOff>
      <xdr:row>59</xdr:row>
      <xdr:rowOff>98169</xdr:rowOff>
    </xdr:to>
    <xdr:pic>
      <xdr:nvPicPr>
        <xdr:cNvPr id="2" name="Grafik 1"/>
        <xdr:cNvPicPr>
          <a:picLocks noChangeAspect="1"/>
        </xdr:cNvPicPr>
      </xdr:nvPicPr>
      <xdr:blipFill>
        <a:blip xmlns:r="http://schemas.openxmlformats.org/officeDocument/2006/relationships" r:embed="rId1"/>
        <a:stretch>
          <a:fillRect/>
        </a:stretch>
      </xdr:blipFill>
      <xdr:spPr>
        <a:xfrm>
          <a:off x="6543675" y="4419600"/>
          <a:ext cx="5090601" cy="29080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304800</xdr:colOff>
      <xdr:row>35</xdr:row>
      <xdr:rowOff>38100</xdr:rowOff>
    </xdr:from>
    <xdr:to>
      <xdr:col>27</xdr:col>
      <xdr:colOff>406582</xdr:colOff>
      <xdr:row>59</xdr:row>
      <xdr:rowOff>66539</xdr:rowOff>
    </xdr:to>
    <xdr:pic>
      <xdr:nvPicPr>
        <xdr:cNvPr id="4" name="Grafik 3"/>
        <xdr:cNvPicPr>
          <a:picLocks noChangeAspect="1"/>
        </xdr:cNvPicPr>
      </xdr:nvPicPr>
      <xdr:blipFill>
        <a:blip xmlns:r="http://schemas.openxmlformats.org/officeDocument/2006/relationships" r:embed="rId1"/>
        <a:stretch>
          <a:fillRect/>
        </a:stretch>
      </xdr:blipFill>
      <xdr:spPr>
        <a:xfrm>
          <a:off x="6772275" y="4229100"/>
          <a:ext cx="5035732" cy="2828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19050</xdr:colOff>
      <xdr:row>35</xdr:row>
      <xdr:rowOff>85725</xdr:rowOff>
    </xdr:from>
    <xdr:to>
      <xdr:col>27</xdr:col>
      <xdr:colOff>394003</xdr:colOff>
      <xdr:row>59</xdr:row>
      <xdr:rowOff>15859</xdr:rowOff>
    </xdr:to>
    <xdr:pic>
      <xdr:nvPicPr>
        <xdr:cNvPr id="2" name="Grafik 1"/>
        <xdr:cNvPicPr>
          <a:picLocks noChangeAspect="1"/>
        </xdr:cNvPicPr>
      </xdr:nvPicPr>
      <xdr:blipFill>
        <a:blip xmlns:r="http://schemas.openxmlformats.org/officeDocument/2006/relationships" r:embed="rId1"/>
        <a:stretch>
          <a:fillRect/>
        </a:stretch>
      </xdr:blipFill>
      <xdr:spPr>
        <a:xfrm>
          <a:off x="6886575" y="4295775"/>
          <a:ext cx="4956478" cy="27495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7</xdr:col>
      <xdr:colOff>266700</xdr:colOff>
      <xdr:row>12</xdr:row>
      <xdr:rowOff>104775</xdr:rowOff>
    </xdr:from>
    <xdr:ext cx="184731" cy="264560"/>
    <xdr:sp macro="" textlink="">
      <xdr:nvSpPr>
        <xdr:cNvPr id="2" name="Textfeld 1"/>
        <xdr:cNvSpPr txBox="1"/>
      </xdr:nvSpPr>
      <xdr:spPr>
        <a:xfrm>
          <a:off x="4419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sz="1100"/>
        </a:p>
      </xdr:txBody>
    </xdr:sp>
    <xdr:clientData/>
  </xdr:oneCellAnchor>
  <xdr:oneCellAnchor>
    <xdr:from>
      <xdr:col>7</xdr:col>
      <xdr:colOff>266700</xdr:colOff>
      <xdr:row>12</xdr:row>
      <xdr:rowOff>104775</xdr:rowOff>
    </xdr:from>
    <xdr:ext cx="184731" cy="264560"/>
    <xdr:sp macro="" textlink="">
      <xdr:nvSpPr>
        <xdr:cNvPr id="3" name="Textfeld 2"/>
        <xdr:cNvSpPr txBox="1"/>
      </xdr:nvSpPr>
      <xdr:spPr>
        <a:xfrm>
          <a:off x="4419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sz="1100"/>
        </a:p>
      </xdr:txBody>
    </xdr:sp>
    <xdr:clientData/>
  </xdr:oneCellAnchor>
  <xdr:twoCellAnchor editAs="oneCell">
    <xdr:from>
      <xdr:col>14</xdr:col>
      <xdr:colOff>190500</xdr:colOff>
      <xdr:row>35</xdr:row>
      <xdr:rowOff>66675</xdr:rowOff>
    </xdr:from>
    <xdr:to>
      <xdr:col>27</xdr:col>
      <xdr:colOff>414947</xdr:colOff>
      <xdr:row>59</xdr:row>
      <xdr:rowOff>70728</xdr:rowOff>
    </xdr:to>
    <xdr:pic>
      <xdr:nvPicPr>
        <xdr:cNvPr id="5" name="Grafik 4"/>
        <xdr:cNvPicPr>
          <a:picLocks noChangeAspect="1"/>
        </xdr:cNvPicPr>
      </xdr:nvPicPr>
      <xdr:blipFill>
        <a:blip xmlns:r="http://schemas.openxmlformats.org/officeDocument/2006/relationships" r:embed="rId1"/>
        <a:stretch>
          <a:fillRect/>
        </a:stretch>
      </xdr:blipFill>
      <xdr:spPr>
        <a:xfrm>
          <a:off x="7115175" y="4467225"/>
          <a:ext cx="4834547" cy="2804403"/>
        </a:xfrm>
        <a:prstGeom prst="rect">
          <a:avLst/>
        </a:prstGeom>
      </xdr:spPr>
    </xdr:pic>
    <xdr:clientData/>
  </xdr:twoCellAnchor>
</xdr:wsDr>
</file>

<file path=xl/theme/theme1.xml><?xml version="1.0" encoding="utf-8"?>
<a:theme xmlns:a="http://schemas.openxmlformats.org/drawingml/2006/main" name="Larissa-Design">
  <a:themeElements>
    <a:clrScheme name="GÖG">
      <a:dk1>
        <a:sysClr val="windowText" lastClr="000000"/>
      </a:dk1>
      <a:lt1>
        <a:srgbClr val="888888"/>
      </a:lt1>
      <a:dk2>
        <a:srgbClr val="FFFFFF"/>
      </a:dk2>
      <a:lt2>
        <a:srgbClr val="888888"/>
      </a:lt2>
      <a:accent1>
        <a:srgbClr val="67726B"/>
      </a:accent1>
      <a:accent2>
        <a:srgbClr val="E9B500"/>
      </a:accent2>
      <a:accent3>
        <a:srgbClr val="4FA9CB"/>
      </a:accent3>
      <a:accent4>
        <a:srgbClr val="E53517"/>
      </a:accent4>
      <a:accent5>
        <a:srgbClr val="79B51C"/>
      </a:accent5>
      <a:accent6>
        <a:srgbClr val="FFFFFF"/>
      </a:accent6>
      <a:hlink>
        <a:srgbClr val="000000"/>
      </a:hlink>
      <a:folHlink>
        <a:srgbClr val="00000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8"/>
  <sheetViews>
    <sheetView showGridLines="0" tabSelected="1" zoomScaleNormal="100" zoomScaleSheetLayoutView="80" workbookViewId="0"/>
  </sheetViews>
  <sheetFormatPr baseColWidth="10" defaultRowHeight="10.5" customHeight="1" x14ac:dyDescent="0.25"/>
  <cols>
    <col min="1" max="1" width="1.85546875" style="89" customWidth="1"/>
    <col min="2" max="2" width="34.7109375" style="21" customWidth="1"/>
    <col min="3" max="8" width="5.28515625" style="21" customWidth="1"/>
    <col min="9" max="9" width="5.85546875" style="21" customWidth="1"/>
    <col min="10" max="10" width="6" style="21" customWidth="1"/>
    <col min="11" max="27" width="5.28515625" style="21" customWidth="1"/>
    <col min="28" max="28" width="6.85546875" style="21" customWidth="1"/>
    <col min="29" max="29" width="3.7109375" style="21" customWidth="1"/>
    <col min="30" max="46" width="4" style="21" customWidth="1"/>
    <col min="47" max="47" width="3.7109375" style="21" customWidth="1"/>
    <col min="48" max="52" width="4" style="21" customWidth="1"/>
    <col min="53" max="53" width="4.140625" style="21" customWidth="1"/>
    <col min="54" max="16384" width="11.42578125" style="21"/>
  </cols>
  <sheetData>
    <row r="1" spans="2:81"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81" ht="10.5" customHeight="1" x14ac:dyDescent="0.25">
      <c r="B3" s="159" t="s">
        <v>762</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81" ht="10.5" customHeight="1" x14ac:dyDescent="0.25">
      <c r="B4" s="317" t="s">
        <v>0</v>
      </c>
      <c r="C4" s="72" t="s">
        <v>1</v>
      </c>
      <c r="D4" s="72" t="s">
        <v>2</v>
      </c>
      <c r="E4" s="72" t="s">
        <v>3</v>
      </c>
      <c r="F4" s="72" t="s">
        <v>4</v>
      </c>
      <c r="G4" s="72" t="s">
        <v>5</v>
      </c>
      <c r="H4" s="72" t="s">
        <v>6</v>
      </c>
      <c r="I4" s="72" t="s">
        <v>7</v>
      </c>
      <c r="J4" s="72" t="s">
        <v>8</v>
      </c>
      <c r="K4" s="72" t="s">
        <v>9</v>
      </c>
      <c r="L4" s="72" t="s">
        <v>10</v>
      </c>
      <c r="M4" s="72" t="s">
        <v>11</v>
      </c>
      <c r="N4" s="72" t="s">
        <v>12</v>
      </c>
      <c r="O4" s="72" t="s">
        <v>13</v>
      </c>
      <c r="P4" s="72" t="s">
        <v>14</v>
      </c>
      <c r="Q4" s="72" t="s">
        <v>15</v>
      </c>
      <c r="R4" s="72" t="s">
        <v>16</v>
      </c>
      <c r="S4" s="72" t="s">
        <v>17</v>
      </c>
      <c r="T4" s="72" t="s">
        <v>18</v>
      </c>
      <c r="U4" s="72" t="s">
        <v>19</v>
      </c>
      <c r="V4" s="72" t="s">
        <v>20</v>
      </c>
      <c r="W4" s="71" t="s">
        <v>21</v>
      </c>
      <c r="X4" s="72" t="s">
        <v>22</v>
      </c>
      <c r="Y4" s="72" t="s">
        <v>23</v>
      </c>
      <c r="Z4" s="72" t="s">
        <v>24</v>
      </c>
      <c r="AA4" s="326" t="s">
        <v>677</v>
      </c>
      <c r="AB4" s="77" t="s">
        <v>25</v>
      </c>
      <c r="AC4" s="23"/>
    </row>
    <row r="5" spans="2:81" ht="10.5" customHeight="1" x14ac:dyDescent="0.25">
      <c r="B5" s="78" t="s">
        <v>395</v>
      </c>
      <c r="C5" s="247">
        <v>2442</v>
      </c>
      <c r="D5" s="320">
        <v>1357</v>
      </c>
      <c r="E5" s="320">
        <v>291</v>
      </c>
      <c r="F5" s="320">
        <v>384</v>
      </c>
      <c r="G5" s="320">
        <v>6123</v>
      </c>
      <c r="H5" s="320">
        <v>522</v>
      </c>
      <c r="I5" s="320">
        <v>12195</v>
      </c>
      <c r="J5" s="320">
        <v>2977</v>
      </c>
      <c r="K5" s="320">
        <v>3009</v>
      </c>
      <c r="L5" s="320">
        <v>3546</v>
      </c>
      <c r="M5" s="320">
        <v>636</v>
      </c>
      <c r="N5" s="320">
        <v>763</v>
      </c>
      <c r="O5" s="320">
        <v>1093</v>
      </c>
      <c r="P5" s="320">
        <v>1271</v>
      </c>
      <c r="Q5" s="320">
        <v>229</v>
      </c>
      <c r="R5" s="320">
        <v>1030</v>
      </c>
      <c r="S5" s="320">
        <v>2277</v>
      </c>
      <c r="T5" s="320">
        <v>2951</v>
      </c>
      <c r="U5" s="320">
        <v>191</v>
      </c>
      <c r="V5" s="320">
        <v>305</v>
      </c>
      <c r="W5" s="247">
        <v>418</v>
      </c>
      <c r="X5" s="320">
        <v>1742</v>
      </c>
      <c r="Y5" s="320">
        <v>235</v>
      </c>
      <c r="Z5" s="320">
        <v>331</v>
      </c>
      <c r="AA5" s="320">
        <v>530</v>
      </c>
      <c r="AB5" s="319">
        <v>46848</v>
      </c>
      <c r="AC5" s="75"/>
      <c r="AD5" s="75"/>
      <c r="AE5" s="75"/>
      <c r="AF5" s="75"/>
      <c r="AG5" s="75"/>
      <c r="AH5" s="75"/>
      <c r="AI5" s="75"/>
      <c r="AJ5" s="75"/>
      <c r="AK5" s="75"/>
      <c r="AL5" s="75"/>
    </row>
    <row r="6" spans="2:81" ht="10.5" customHeight="1" x14ac:dyDescent="0.25">
      <c r="B6" s="80" t="s">
        <v>396</v>
      </c>
      <c r="C6" s="145">
        <v>2369</v>
      </c>
      <c r="D6" s="320">
        <v>1318</v>
      </c>
      <c r="E6" s="320">
        <v>252</v>
      </c>
      <c r="F6" s="320">
        <v>359</v>
      </c>
      <c r="G6" s="320">
        <v>5784</v>
      </c>
      <c r="H6" s="320">
        <v>453</v>
      </c>
      <c r="I6" s="320">
        <v>11932</v>
      </c>
      <c r="J6" s="320">
        <v>2883</v>
      </c>
      <c r="K6" s="320">
        <v>2797</v>
      </c>
      <c r="L6" s="320">
        <v>3408</v>
      </c>
      <c r="M6" s="320">
        <v>586</v>
      </c>
      <c r="N6" s="320">
        <v>730</v>
      </c>
      <c r="O6" s="320">
        <v>1019</v>
      </c>
      <c r="P6" s="320">
        <v>1204</v>
      </c>
      <c r="Q6" s="320">
        <v>224</v>
      </c>
      <c r="R6" s="320">
        <v>941</v>
      </c>
      <c r="S6" s="320">
        <v>2333</v>
      </c>
      <c r="T6" s="320">
        <v>2809</v>
      </c>
      <c r="U6" s="320">
        <v>190</v>
      </c>
      <c r="V6" s="320">
        <v>261</v>
      </c>
      <c r="W6" s="137">
        <v>407</v>
      </c>
      <c r="X6" s="320">
        <v>1660</v>
      </c>
      <c r="Y6" s="320">
        <v>249</v>
      </c>
      <c r="Z6" s="320">
        <v>317</v>
      </c>
      <c r="AA6" s="320">
        <v>500</v>
      </c>
      <c r="AB6" s="82">
        <v>44985</v>
      </c>
      <c r="AC6" s="75"/>
      <c r="AD6" s="75"/>
      <c r="AE6" s="75"/>
      <c r="AF6" s="75"/>
      <c r="AG6" s="75"/>
      <c r="AH6" s="75"/>
      <c r="AI6" s="75"/>
      <c r="AJ6" s="75"/>
      <c r="AK6" s="75"/>
      <c r="AL6" s="75"/>
    </row>
    <row r="7" spans="2:81" ht="9" x14ac:dyDescent="0.25">
      <c r="B7" s="327" t="s">
        <v>778</v>
      </c>
      <c r="C7" s="381" t="s">
        <v>757</v>
      </c>
      <c r="D7" s="382"/>
      <c r="E7" s="382"/>
      <c r="F7" s="382"/>
      <c r="G7" s="382"/>
      <c r="H7" s="382"/>
      <c r="I7" s="382"/>
      <c r="J7" s="382"/>
      <c r="K7" s="382"/>
      <c r="L7" s="382"/>
      <c r="M7" s="382"/>
      <c r="N7" s="382"/>
      <c r="O7" s="382"/>
      <c r="P7" s="382"/>
      <c r="Q7" s="382"/>
      <c r="R7" s="382"/>
      <c r="S7" s="382"/>
      <c r="T7" s="382"/>
      <c r="U7" s="382"/>
      <c r="V7" s="382"/>
      <c r="W7" s="382"/>
      <c r="X7" s="382"/>
      <c r="Y7" s="382"/>
      <c r="Z7" s="382"/>
      <c r="AA7" s="383"/>
      <c r="AB7" s="113">
        <v>45542</v>
      </c>
      <c r="AD7" s="75"/>
      <c r="AE7" s="75"/>
      <c r="AF7" s="75"/>
      <c r="AG7" s="75"/>
      <c r="AH7" s="75"/>
      <c r="AI7" s="75"/>
      <c r="AJ7" s="75"/>
      <c r="AK7" s="75"/>
      <c r="AL7" s="75"/>
    </row>
    <row r="8" spans="2:81" ht="9" x14ac:dyDescent="0.25">
      <c r="B8" s="292" t="s">
        <v>767</v>
      </c>
      <c r="C8" s="384"/>
      <c r="D8" s="385"/>
      <c r="E8" s="385"/>
      <c r="F8" s="385"/>
      <c r="G8" s="385"/>
      <c r="H8" s="385"/>
      <c r="I8" s="385"/>
      <c r="J8" s="385"/>
      <c r="K8" s="385"/>
      <c r="L8" s="385"/>
      <c r="M8" s="385"/>
      <c r="N8" s="385"/>
      <c r="O8" s="385"/>
      <c r="P8" s="385"/>
      <c r="Q8" s="385"/>
      <c r="R8" s="385"/>
      <c r="S8" s="385"/>
      <c r="T8" s="385"/>
      <c r="U8" s="385"/>
      <c r="V8" s="385"/>
      <c r="W8" s="385"/>
      <c r="X8" s="385"/>
      <c r="Y8" s="385"/>
      <c r="Z8" s="385"/>
      <c r="AA8" s="386"/>
      <c r="AB8" s="86"/>
      <c r="AC8" s="75"/>
      <c r="AD8" s="75"/>
      <c r="AE8" s="75"/>
      <c r="AF8" s="75"/>
      <c r="AG8" s="75"/>
      <c r="AH8" s="75"/>
      <c r="AI8" s="75"/>
      <c r="AJ8" s="75"/>
      <c r="AK8" s="75"/>
      <c r="AL8" s="75"/>
    </row>
    <row r="9" spans="2:81" ht="10.5" customHeight="1" x14ac:dyDescent="0.25">
      <c r="B9" s="87"/>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75"/>
      <c r="AD9" s="75"/>
      <c r="AE9" s="75"/>
      <c r="AF9" s="75"/>
      <c r="AG9" s="75"/>
      <c r="AH9" s="75"/>
      <c r="AI9" s="75"/>
      <c r="AJ9" s="75"/>
      <c r="AK9" s="75"/>
      <c r="AL9" s="75"/>
    </row>
    <row r="10" spans="2:81"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7"/>
      <c r="AC10" s="75"/>
      <c r="AD10" s="23"/>
      <c r="AE10" s="75"/>
      <c r="AG10" s="75"/>
      <c r="AH10" s="75"/>
      <c r="AI10" s="75"/>
      <c r="AJ10" s="75"/>
      <c r="AM10" s="75"/>
      <c r="AN10" s="165"/>
      <c r="AO10" s="165"/>
      <c r="AP10" s="88"/>
      <c r="AQ10" s="88"/>
      <c r="AS10" s="88"/>
      <c r="AT10" s="88"/>
      <c r="AU10" s="165"/>
      <c r="AV10" s="75"/>
      <c r="AX10" s="75"/>
      <c r="AY10" s="165"/>
      <c r="AZ10" s="75"/>
      <c r="BA10" s="165"/>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row>
    <row r="11" spans="2:81" ht="10.5" customHeight="1" x14ac:dyDescent="0.25">
      <c r="B11" s="159" t="s">
        <v>763</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7"/>
      <c r="AC11" s="75"/>
      <c r="AD11" s="23"/>
      <c r="AE11" s="75"/>
      <c r="AG11" s="75"/>
      <c r="AH11" s="75"/>
      <c r="AI11" s="75"/>
      <c r="AJ11" s="75"/>
      <c r="AL11" s="88"/>
      <c r="AM11" s="75"/>
      <c r="AN11" s="165"/>
      <c r="AO11" s="165"/>
      <c r="AP11" s="88"/>
      <c r="AQ11" s="88"/>
      <c r="AS11" s="88"/>
      <c r="AU11" s="165"/>
      <c r="AV11" s="75"/>
      <c r="AX11" s="75"/>
      <c r="AY11" s="165"/>
      <c r="AZ11" s="75"/>
      <c r="BA11" s="165"/>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row>
    <row r="12" spans="2:81" ht="10.5" customHeight="1" x14ac:dyDescent="0.25">
      <c r="B12" s="317"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75"/>
      <c r="AE12" s="88"/>
      <c r="AF12" s="75"/>
      <c r="AH12" s="75"/>
      <c r="AI12" s="75"/>
      <c r="AJ12" s="75"/>
      <c r="AK12" s="75"/>
      <c r="AM12" s="88"/>
      <c r="AN12" s="75"/>
      <c r="AO12" s="165"/>
      <c r="AP12" s="165"/>
      <c r="AQ12" s="88"/>
      <c r="AR12" s="88"/>
      <c r="AT12" s="88"/>
      <c r="AV12" s="165"/>
      <c r="AW12" s="75"/>
      <c r="AY12" s="75"/>
      <c r="AZ12" s="165"/>
      <c r="BA12" s="75"/>
      <c r="BB12" s="165"/>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row>
    <row r="13" spans="2:81" ht="10.5" customHeight="1" x14ac:dyDescent="0.25">
      <c r="B13" s="78" t="s">
        <v>395</v>
      </c>
      <c r="C13" s="247">
        <v>2503</v>
      </c>
      <c r="D13" s="320">
        <v>1357</v>
      </c>
      <c r="E13" s="320">
        <v>291</v>
      </c>
      <c r="F13" s="320">
        <v>384</v>
      </c>
      <c r="G13" s="320">
        <v>6123</v>
      </c>
      <c r="H13" s="320">
        <v>522</v>
      </c>
      <c r="I13" s="320">
        <v>12195</v>
      </c>
      <c r="J13" s="320">
        <v>2977</v>
      </c>
      <c r="K13" s="320">
        <v>3009</v>
      </c>
      <c r="L13" s="320">
        <v>3546</v>
      </c>
      <c r="M13" s="320">
        <v>636</v>
      </c>
      <c r="N13" s="320">
        <v>763</v>
      </c>
      <c r="O13" s="320">
        <v>1093</v>
      </c>
      <c r="P13" s="320">
        <v>1271</v>
      </c>
      <c r="Q13" s="320">
        <v>229</v>
      </c>
      <c r="R13" s="320">
        <v>1030</v>
      </c>
      <c r="S13" s="320">
        <v>2277</v>
      </c>
      <c r="T13" s="320">
        <v>3875</v>
      </c>
      <c r="U13" s="320">
        <v>191</v>
      </c>
      <c r="V13" s="320">
        <v>305</v>
      </c>
      <c r="W13" s="247">
        <v>3080</v>
      </c>
      <c r="X13" s="320">
        <v>1742</v>
      </c>
      <c r="Y13" s="320">
        <v>235</v>
      </c>
      <c r="Z13" s="320">
        <v>331</v>
      </c>
      <c r="AA13" s="320">
        <v>555</v>
      </c>
      <c r="AB13" s="319">
        <v>50520</v>
      </c>
      <c r="AC13" s="75"/>
      <c r="AD13" s="75"/>
      <c r="AE13" s="88"/>
      <c r="AF13" s="75"/>
      <c r="AH13" s="75"/>
      <c r="AI13" s="75"/>
      <c r="AJ13" s="75"/>
      <c r="AK13" s="75"/>
      <c r="AM13" s="88"/>
      <c r="AN13" s="75"/>
      <c r="AO13" s="165"/>
      <c r="AP13" s="165"/>
      <c r="AQ13" s="88"/>
      <c r="AR13" s="88"/>
      <c r="AT13" s="88"/>
      <c r="AV13" s="165"/>
      <c r="AW13" s="75"/>
      <c r="AY13" s="75"/>
      <c r="AZ13" s="165"/>
      <c r="BA13" s="75"/>
      <c r="BB13" s="165"/>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row>
    <row r="14" spans="2:81" ht="10.5" customHeight="1" x14ac:dyDescent="0.25">
      <c r="B14" s="80" t="s">
        <v>396</v>
      </c>
      <c r="C14" s="145">
        <v>2430</v>
      </c>
      <c r="D14" s="320">
        <v>1318</v>
      </c>
      <c r="E14" s="320">
        <v>252</v>
      </c>
      <c r="F14" s="320">
        <v>359</v>
      </c>
      <c r="G14" s="320">
        <v>5784</v>
      </c>
      <c r="H14" s="320">
        <v>453</v>
      </c>
      <c r="I14" s="320">
        <v>11932</v>
      </c>
      <c r="J14" s="320">
        <v>2883</v>
      </c>
      <c r="K14" s="320">
        <v>2797</v>
      </c>
      <c r="L14" s="320">
        <v>3408</v>
      </c>
      <c r="M14" s="320">
        <v>586</v>
      </c>
      <c r="N14" s="320">
        <v>730</v>
      </c>
      <c r="O14" s="320">
        <v>1019</v>
      </c>
      <c r="P14" s="320">
        <v>1204</v>
      </c>
      <c r="Q14" s="320">
        <v>224</v>
      </c>
      <c r="R14" s="320">
        <v>941</v>
      </c>
      <c r="S14" s="320">
        <v>2333</v>
      </c>
      <c r="T14" s="320">
        <v>3634</v>
      </c>
      <c r="U14" s="320">
        <v>190</v>
      </c>
      <c r="V14" s="320">
        <v>261</v>
      </c>
      <c r="W14" s="137">
        <v>2841</v>
      </c>
      <c r="X14" s="320">
        <v>1660</v>
      </c>
      <c r="Y14" s="320">
        <v>249</v>
      </c>
      <c r="Z14" s="320">
        <v>317</v>
      </c>
      <c r="AA14" s="320">
        <v>525</v>
      </c>
      <c r="AB14" s="86">
        <v>48330</v>
      </c>
      <c r="AC14" s="75"/>
      <c r="AD14" s="75"/>
      <c r="AE14" s="88"/>
      <c r="AF14" s="75"/>
      <c r="AH14" s="75"/>
      <c r="AI14" s="75"/>
      <c r="AJ14" s="75"/>
      <c r="AK14" s="75"/>
      <c r="AM14" s="88"/>
      <c r="AN14" s="75"/>
      <c r="AO14" s="165"/>
      <c r="AP14" s="165"/>
      <c r="AQ14" s="88"/>
      <c r="AR14" s="88"/>
      <c r="AT14" s="88"/>
      <c r="AV14" s="165"/>
      <c r="AW14" s="75"/>
      <c r="AY14" s="75"/>
      <c r="AZ14" s="165"/>
      <c r="BA14" s="75"/>
      <c r="BB14" s="165"/>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row>
    <row r="15" spans="2:81" ht="9" x14ac:dyDescent="0.25">
      <c r="B15" s="327" t="s">
        <v>771</v>
      </c>
      <c r="C15" s="381" t="s">
        <v>758</v>
      </c>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3"/>
      <c r="AC15" s="75"/>
      <c r="AD15" s="75"/>
      <c r="AE15" s="88"/>
      <c r="AF15" s="75"/>
      <c r="AH15" s="75"/>
      <c r="AI15" s="75"/>
      <c r="AJ15" s="75"/>
      <c r="AK15" s="75"/>
      <c r="AM15" s="88"/>
      <c r="AN15" s="75"/>
      <c r="AO15" s="165"/>
      <c r="AP15" s="165"/>
      <c r="AQ15" s="88"/>
      <c r="AR15" s="88"/>
      <c r="AT15" s="88"/>
      <c r="AV15" s="165"/>
      <c r="AW15" s="75"/>
      <c r="AY15" s="75"/>
      <c r="AZ15" s="165"/>
      <c r="BA15" s="75"/>
      <c r="BB15" s="165"/>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row>
    <row r="16" spans="2:81" ht="9" x14ac:dyDescent="0.25">
      <c r="B16" s="292" t="s">
        <v>767</v>
      </c>
      <c r="C16" s="384"/>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6"/>
      <c r="AC16" s="23"/>
      <c r="AD16" s="89"/>
      <c r="AE16" s="88"/>
      <c r="AF16" s="75"/>
      <c r="AH16" s="75"/>
      <c r="AI16" s="75"/>
      <c r="AJ16" s="75"/>
      <c r="AK16" s="75"/>
      <c r="AN16" s="88"/>
      <c r="AP16" s="23"/>
      <c r="AQ16" s="88"/>
      <c r="AS16" s="88"/>
      <c r="AV16" s="23"/>
      <c r="AX16" s="165"/>
      <c r="AY16" s="75"/>
      <c r="AZ16" s="23"/>
      <c r="BA16" s="75"/>
      <c r="BB16" s="23"/>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row>
    <row r="17" spans="1:81" ht="9" x14ac:dyDescent="0.25">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23"/>
      <c r="AD17" s="89"/>
      <c r="AE17" s="88"/>
      <c r="AF17" s="75"/>
      <c r="AH17" s="75"/>
      <c r="AI17" s="75"/>
      <c r="AJ17" s="75"/>
      <c r="AK17" s="75"/>
      <c r="AN17" s="88"/>
      <c r="AP17" s="23"/>
      <c r="AQ17" s="88"/>
      <c r="AS17" s="88"/>
      <c r="AV17" s="23"/>
      <c r="AX17" s="165"/>
      <c r="AY17" s="75"/>
      <c r="AZ17" s="23"/>
      <c r="BA17" s="75"/>
      <c r="BB17" s="23"/>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row>
    <row r="18" spans="1:81"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89"/>
      <c r="AE18" s="88"/>
      <c r="AG18" s="88"/>
      <c r="AH18" s="89"/>
      <c r="AI18" s="89"/>
      <c r="AJ18" s="89"/>
      <c r="AK18" s="89"/>
      <c r="AL18" s="75"/>
      <c r="AM18" s="88"/>
      <c r="AN18" s="88"/>
      <c r="AP18" s="23"/>
      <c r="AQ18" s="88"/>
      <c r="AS18" s="88"/>
      <c r="AU18" s="88"/>
      <c r="AV18" s="23"/>
      <c r="AX18" s="165"/>
      <c r="AY18" s="75"/>
      <c r="AZ18" s="23"/>
      <c r="BA18" s="75"/>
      <c r="BB18" s="23"/>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row>
    <row r="19" spans="1:81" ht="10.5" customHeight="1" x14ac:dyDescent="0.25">
      <c r="B19" s="159" t="s">
        <v>764</v>
      </c>
      <c r="C19" s="75"/>
      <c r="E19" s="75"/>
      <c r="F19" s="75"/>
      <c r="G19" s="75"/>
      <c r="H19" s="23"/>
      <c r="I19" s="23"/>
      <c r="J19" s="75"/>
      <c r="K19" s="75"/>
      <c r="L19" s="23"/>
      <c r="M19" s="23"/>
      <c r="N19" s="23"/>
      <c r="O19" s="75"/>
      <c r="P19" s="75"/>
      <c r="Q19" s="75"/>
      <c r="R19" s="23"/>
      <c r="S19" s="75"/>
      <c r="T19" s="23"/>
      <c r="U19" s="75"/>
      <c r="V19" s="75"/>
      <c r="W19" s="75"/>
      <c r="X19" s="75"/>
      <c r="Z19" s="378" t="s">
        <v>439</v>
      </c>
      <c r="AA19" s="379"/>
      <c r="AB19" s="380"/>
      <c r="AC19" s="23"/>
      <c r="AD19" s="75"/>
      <c r="AE19" s="165"/>
      <c r="AF19" s="23"/>
      <c r="AG19" s="165"/>
      <c r="AH19" s="75"/>
      <c r="AI19" s="75"/>
      <c r="AJ19" s="75"/>
      <c r="AK19" s="75"/>
      <c r="AL19" s="75"/>
      <c r="AM19" s="165"/>
      <c r="AN19" s="165"/>
      <c r="AO19" s="23"/>
      <c r="AP19" s="23"/>
      <c r="AQ19" s="165"/>
      <c r="AR19" s="23"/>
      <c r="AS19" s="88"/>
      <c r="AV19" s="23"/>
      <c r="AX19" s="165"/>
      <c r="AY19" s="75"/>
      <c r="AZ19" s="23"/>
      <c r="BA19" s="75"/>
      <c r="BB19" s="23"/>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row>
    <row r="20" spans="1:81" ht="10.5" customHeight="1" x14ac:dyDescent="0.25">
      <c r="B20" s="90" t="s">
        <v>28</v>
      </c>
      <c r="C20" s="72" t="s">
        <v>29</v>
      </c>
      <c r="D20" s="72" t="s">
        <v>30</v>
      </c>
      <c r="E20" s="72" t="s">
        <v>31</v>
      </c>
      <c r="F20" s="72" t="s">
        <v>32</v>
      </c>
      <c r="G20" s="72" t="s">
        <v>33</v>
      </c>
      <c r="H20" s="72" t="s">
        <v>34</v>
      </c>
      <c r="I20" s="72" t="s">
        <v>35</v>
      </c>
      <c r="J20" s="72" t="s">
        <v>36</v>
      </c>
      <c r="K20" s="72" t="s">
        <v>37</v>
      </c>
      <c r="L20" s="72" t="s">
        <v>38</v>
      </c>
      <c r="M20" s="72" t="s">
        <v>39</v>
      </c>
      <c r="N20" s="72" t="s">
        <v>40</v>
      </c>
      <c r="O20" s="72" t="s">
        <v>41</v>
      </c>
      <c r="P20" s="72" t="s">
        <v>42</v>
      </c>
      <c r="Q20" s="72" t="s">
        <v>43</v>
      </c>
      <c r="R20" s="72" t="s">
        <v>44</v>
      </c>
      <c r="S20" s="72" t="s">
        <v>45</v>
      </c>
      <c r="T20" s="72" t="s">
        <v>46</v>
      </c>
      <c r="U20" s="72" t="s">
        <v>47</v>
      </c>
      <c r="V20" s="72" t="s">
        <v>48</v>
      </c>
      <c r="W20" s="72" t="s">
        <v>49</v>
      </c>
      <c r="X20" s="72" t="s">
        <v>50</v>
      </c>
      <c r="Y20" s="91" t="s">
        <v>51</v>
      </c>
      <c r="Z20" s="71" t="s">
        <v>109</v>
      </c>
      <c r="AA20" s="72" t="s">
        <v>281</v>
      </c>
      <c r="AB20" s="77" t="s">
        <v>61</v>
      </c>
      <c r="AC20" s="23"/>
      <c r="AD20" s="75"/>
      <c r="AE20" s="23"/>
      <c r="AF20" s="23"/>
      <c r="AG20" s="23"/>
      <c r="AH20" s="23"/>
      <c r="AI20" s="75"/>
      <c r="AJ20" s="320"/>
      <c r="AK20" s="320"/>
      <c r="AL20" s="320"/>
      <c r="AM20" s="320"/>
      <c r="AN20" s="320"/>
      <c r="AO20" s="320"/>
      <c r="AP20" s="23"/>
      <c r="AQ20" s="320"/>
      <c r="AR20" s="23"/>
      <c r="AS20" s="88"/>
      <c r="AV20" s="23"/>
      <c r="AX20" s="165"/>
      <c r="AY20" s="75"/>
      <c r="AZ20" s="23"/>
      <c r="BA20" s="75"/>
      <c r="BB20" s="23"/>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row>
    <row r="21" spans="1:81" s="74" customFormat="1" ht="9" x14ac:dyDescent="0.25">
      <c r="A21" s="89"/>
      <c r="B21" s="26" t="s">
        <v>410</v>
      </c>
      <c r="C21" s="71">
        <v>9</v>
      </c>
      <c r="D21" s="320">
        <v>12</v>
      </c>
      <c r="E21" s="320">
        <v>31</v>
      </c>
      <c r="F21" s="320">
        <v>4</v>
      </c>
      <c r="G21" s="320">
        <v>28</v>
      </c>
      <c r="H21" s="320">
        <v>39</v>
      </c>
      <c r="I21" s="320">
        <v>0</v>
      </c>
      <c r="J21" s="320">
        <v>9</v>
      </c>
      <c r="K21" s="320">
        <v>9</v>
      </c>
      <c r="L21" s="320">
        <v>15</v>
      </c>
      <c r="M21" s="320">
        <v>46</v>
      </c>
      <c r="N21" s="320">
        <v>2</v>
      </c>
      <c r="O21" s="320">
        <v>4</v>
      </c>
      <c r="P21" s="320">
        <v>3</v>
      </c>
      <c r="Q21" s="320">
        <v>4</v>
      </c>
      <c r="R21" s="320">
        <v>6</v>
      </c>
      <c r="S21" s="320">
        <v>3</v>
      </c>
      <c r="T21" s="320">
        <v>1</v>
      </c>
      <c r="U21" s="320">
        <v>31</v>
      </c>
      <c r="V21" s="320">
        <v>37</v>
      </c>
      <c r="W21" s="72">
        <v>40</v>
      </c>
      <c r="X21" s="320">
        <v>27</v>
      </c>
      <c r="Y21" s="320">
        <v>20</v>
      </c>
      <c r="Z21" s="71">
        <v>671</v>
      </c>
      <c r="AA21" s="320">
        <v>326</v>
      </c>
      <c r="AB21" s="77">
        <v>997</v>
      </c>
      <c r="AC21" s="92"/>
      <c r="AD21" s="75"/>
      <c r="AE21" s="93"/>
      <c r="AF21" s="93"/>
      <c r="AG21" s="93"/>
      <c r="AH21" s="93"/>
      <c r="AI21" s="87"/>
      <c r="AJ21" s="320"/>
      <c r="AK21" s="75"/>
      <c r="AL21" s="320"/>
      <c r="AM21" s="93"/>
      <c r="AN21" s="320"/>
      <c r="AO21" s="87"/>
      <c r="AP21" s="87"/>
      <c r="AQ21" s="321"/>
      <c r="AR21" s="23"/>
      <c r="AS21" s="88"/>
      <c r="AT21" s="21"/>
      <c r="AU21" s="21"/>
      <c r="AV21" s="23"/>
      <c r="AW21" s="21"/>
      <c r="AX21" s="165"/>
      <c r="AY21" s="75"/>
      <c r="AZ21" s="23"/>
      <c r="BA21" s="75"/>
      <c r="BB21" s="23"/>
      <c r="BC21" s="94"/>
      <c r="BD21" s="94"/>
      <c r="BE21" s="94"/>
      <c r="BF21" s="94"/>
      <c r="BG21" s="94"/>
      <c r="BH21" s="94"/>
      <c r="BI21" s="88"/>
      <c r="BJ21" s="94"/>
      <c r="BK21" s="94"/>
      <c r="BL21" s="94"/>
      <c r="BM21" s="94"/>
      <c r="BN21" s="94"/>
      <c r="BO21" s="94"/>
      <c r="BP21" s="94"/>
      <c r="BQ21" s="94"/>
      <c r="BR21" s="94"/>
      <c r="BS21" s="94"/>
      <c r="BT21" s="94"/>
      <c r="BU21" s="94"/>
      <c r="BV21" s="94"/>
      <c r="BW21" s="94"/>
      <c r="BX21" s="94"/>
      <c r="BY21" s="94"/>
      <c r="BZ21" s="94"/>
      <c r="CA21" s="94"/>
      <c r="CB21" s="94"/>
      <c r="CC21" s="94"/>
    </row>
    <row r="22" spans="1:81" ht="9" x14ac:dyDescent="0.25">
      <c r="B22" s="327" t="s">
        <v>772</v>
      </c>
      <c r="C22" s="381" t="s">
        <v>759</v>
      </c>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3"/>
      <c r="AC22" s="23"/>
      <c r="AD22" s="75"/>
      <c r="AE22" s="23"/>
      <c r="AF22" s="23"/>
      <c r="AG22" s="23"/>
      <c r="AH22" s="23"/>
      <c r="AI22" s="23"/>
      <c r="AJ22" s="23"/>
      <c r="AK22" s="23"/>
      <c r="AL22" s="23"/>
      <c r="AM22" s="23"/>
      <c r="AN22" s="23"/>
      <c r="AO22" s="23"/>
      <c r="AP22" s="23"/>
      <c r="AQ22" s="23"/>
      <c r="AR22" s="23"/>
      <c r="AS22" s="88"/>
      <c r="AU22" s="88"/>
      <c r="AV22" s="23"/>
      <c r="AX22" s="165"/>
      <c r="AY22" s="75"/>
      <c r="AZ22" s="23"/>
      <c r="BA22" s="75"/>
      <c r="BB22" s="23"/>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row>
    <row r="23" spans="1:81" ht="9" x14ac:dyDescent="0.25">
      <c r="B23" s="292" t="s">
        <v>773</v>
      </c>
      <c r="C23" s="384"/>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6"/>
      <c r="AC23" s="23"/>
      <c r="AD23" s="75"/>
      <c r="AE23" s="23"/>
      <c r="AF23" s="23"/>
      <c r="AG23" s="23"/>
      <c r="AH23" s="23"/>
      <c r="AI23" s="87"/>
      <c r="AJ23" s="321"/>
      <c r="AK23" s="87"/>
      <c r="AL23" s="321"/>
      <c r="AM23" s="93"/>
      <c r="AN23" s="321"/>
      <c r="AO23" s="87"/>
      <c r="AP23" s="23"/>
      <c r="AQ23" s="23"/>
      <c r="AR23" s="23"/>
      <c r="AS23" s="88"/>
      <c r="AV23" s="23"/>
      <c r="AX23" s="165"/>
      <c r="AY23" s="75"/>
      <c r="AZ23" s="23"/>
      <c r="BA23" s="75"/>
      <c r="BB23" s="23"/>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row>
    <row r="24" spans="1:81"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89"/>
      <c r="AE24" s="88"/>
      <c r="AG24" s="88"/>
      <c r="AH24" s="89"/>
      <c r="AI24" s="89"/>
      <c r="AJ24" s="89"/>
      <c r="AK24" s="89"/>
      <c r="AL24" s="75"/>
      <c r="AM24" s="88"/>
      <c r="AN24" s="88"/>
      <c r="AP24" s="23"/>
      <c r="AQ24" s="88"/>
      <c r="AS24" s="88"/>
      <c r="AU24" s="88"/>
      <c r="AV24" s="23"/>
      <c r="AX24" s="165"/>
      <c r="AY24" s="75"/>
      <c r="AZ24" s="23"/>
      <c r="BA24" s="75"/>
      <c r="BB24" s="23"/>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row>
    <row r="26" spans="1:81" s="97" customFormat="1" ht="9" x14ac:dyDescent="0.15">
      <c r="A26" s="95"/>
      <c r="B26" s="159" t="s">
        <v>765</v>
      </c>
      <c r="C26" s="96"/>
      <c r="D26" s="96"/>
      <c r="E26" s="96"/>
      <c r="F26" s="96"/>
      <c r="G26" s="96"/>
      <c r="H26" s="96"/>
      <c r="I26" s="96"/>
      <c r="J26" s="96"/>
      <c r="K26" s="96"/>
      <c r="L26" s="96"/>
    </row>
    <row r="27" spans="1:81" s="23" customFormat="1" ht="10.5" customHeight="1" x14ac:dyDescent="0.25">
      <c r="A27" s="98"/>
      <c r="B27" s="99" t="s">
        <v>256</v>
      </c>
      <c r="C27" s="72" t="s">
        <v>53</v>
      </c>
      <c r="D27" s="72" t="s">
        <v>2</v>
      </c>
      <c r="E27" s="72" t="s">
        <v>331</v>
      </c>
      <c r="F27" s="72" t="s">
        <v>4</v>
      </c>
      <c r="G27" s="72" t="s">
        <v>260</v>
      </c>
      <c r="H27" s="72" t="s">
        <v>6</v>
      </c>
      <c r="I27" s="72" t="s">
        <v>7</v>
      </c>
      <c r="J27" s="72" t="s">
        <v>8</v>
      </c>
      <c r="K27" s="72" t="s">
        <v>9</v>
      </c>
      <c r="L27" s="72" t="s">
        <v>10</v>
      </c>
      <c r="M27" s="72" t="s">
        <v>11</v>
      </c>
      <c r="N27" s="72" t="s">
        <v>12</v>
      </c>
      <c r="O27" s="72" t="s">
        <v>13</v>
      </c>
      <c r="P27" s="72" t="s">
        <v>14</v>
      </c>
      <c r="Q27" s="72" t="s">
        <v>334</v>
      </c>
      <c r="R27" s="72" t="s">
        <v>16</v>
      </c>
      <c r="S27" s="72" t="s">
        <v>17</v>
      </c>
      <c r="T27" s="72" t="s">
        <v>18</v>
      </c>
      <c r="U27" s="72" t="s">
        <v>54</v>
      </c>
      <c r="V27" s="72" t="s">
        <v>55</v>
      </c>
      <c r="W27" s="72" t="s">
        <v>56</v>
      </c>
      <c r="X27" s="72" t="s">
        <v>397</v>
      </c>
      <c r="Y27" s="72" t="s">
        <v>57</v>
      </c>
      <c r="Z27" s="72" t="s">
        <v>59</v>
      </c>
      <c r="AA27" s="72" t="s">
        <v>58</v>
      </c>
      <c r="AB27" s="77" t="s">
        <v>61</v>
      </c>
      <c r="AD27" s="100"/>
      <c r="AE27" s="100"/>
      <c r="AF27" s="100"/>
      <c r="AG27" s="100"/>
      <c r="AH27" s="100"/>
      <c r="AI27" s="100"/>
      <c r="AJ27" s="100"/>
      <c r="AK27" s="100"/>
      <c r="AL27" s="100"/>
      <c r="AM27" s="100"/>
      <c r="AN27" s="100"/>
      <c r="AO27" s="100"/>
      <c r="AP27" s="100"/>
      <c r="AQ27" s="100"/>
      <c r="AR27" s="100"/>
      <c r="AS27" s="101"/>
    </row>
    <row r="28" spans="1:81" ht="10.5" customHeight="1" x14ac:dyDescent="0.15">
      <c r="B28" s="102" t="s">
        <v>774</v>
      </c>
      <c r="C28" s="328">
        <v>3985.6717442961703</v>
      </c>
      <c r="D28" s="325">
        <v>533.90942471304834</v>
      </c>
      <c r="E28" s="103" t="s">
        <v>62</v>
      </c>
      <c r="F28" s="325">
        <v>39.691965747883351</v>
      </c>
      <c r="G28" s="325">
        <v>514.42544786691508</v>
      </c>
      <c r="H28" s="103" t="s">
        <v>62</v>
      </c>
      <c r="I28" s="325">
        <v>1187.6614386099127</v>
      </c>
      <c r="J28" s="325">
        <v>694.08592185453881</v>
      </c>
      <c r="K28" s="325">
        <v>248.07168270722053</v>
      </c>
      <c r="L28" s="325">
        <v>247.52099627145185</v>
      </c>
      <c r="M28" s="325">
        <v>397.26665824442011</v>
      </c>
      <c r="N28" s="325">
        <v>536.81948410041127</v>
      </c>
      <c r="O28" s="325">
        <v>353.94222613203829</v>
      </c>
      <c r="P28" s="325">
        <v>263.89132258170474</v>
      </c>
      <c r="Q28" s="103" t="s">
        <v>62</v>
      </c>
      <c r="R28" s="325">
        <v>173.45955204126429</v>
      </c>
      <c r="S28" s="325">
        <v>371.4471616604136</v>
      </c>
      <c r="T28" s="325">
        <v>453.47032937833563</v>
      </c>
      <c r="U28" s="325">
        <v>3061.0156769330961</v>
      </c>
      <c r="V28" s="103" t="s">
        <v>341</v>
      </c>
      <c r="W28" s="103" t="s">
        <v>26</v>
      </c>
      <c r="X28" s="103" t="s">
        <v>341</v>
      </c>
      <c r="Y28" s="103" t="s">
        <v>341</v>
      </c>
      <c r="Z28" s="103" t="s">
        <v>341</v>
      </c>
      <c r="AA28" s="103" t="s">
        <v>341</v>
      </c>
      <c r="AB28" s="329">
        <v>13062.351033138824</v>
      </c>
      <c r="AC28" s="23"/>
      <c r="AD28" s="105"/>
      <c r="AE28" s="105"/>
      <c r="AF28" s="105"/>
      <c r="AG28" s="105"/>
      <c r="AH28" s="105"/>
      <c r="AI28" s="105"/>
      <c r="AJ28" s="105"/>
      <c r="AK28" s="105"/>
      <c r="AL28" s="105"/>
      <c r="AM28" s="105"/>
      <c r="AN28" s="105"/>
      <c r="AO28" s="105"/>
      <c r="AP28" s="105"/>
      <c r="AQ28" s="105"/>
      <c r="AR28" s="105"/>
      <c r="AS28" s="105"/>
      <c r="AT28" s="23"/>
      <c r="AU28" s="165"/>
      <c r="AV28" s="23"/>
      <c r="AX28" s="165"/>
      <c r="AY28" s="75"/>
      <c r="AZ28" s="23"/>
      <c r="BA28" s="75"/>
      <c r="BB28" s="23"/>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row>
    <row r="29" spans="1:81" ht="9" x14ac:dyDescent="0.25">
      <c r="B29" s="316" t="s">
        <v>775</v>
      </c>
      <c r="C29" s="387" t="s">
        <v>760</v>
      </c>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9"/>
      <c r="AC29" s="23"/>
      <c r="AD29" s="109"/>
      <c r="AE29" s="109"/>
      <c r="AF29" s="23"/>
      <c r="AG29" s="23"/>
      <c r="AH29" s="23"/>
      <c r="AI29" s="23"/>
      <c r="AJ29" s="23"/>
      <c r="AK29" s="23"/>
      <c r="AL29" s="23"/>
      <c r="AM29" s="23"/>
      <c r="AN29" s="23"/>
      <c r="AO29" s="23"/>
      <c r="AP29" s="23"/>
      <c r="AQ29" s="23"/>
      <c r="AR29" s="23"/>
      <c r="AS29" s="109"/>
      <c r="AT29" s="23"/>
      <c r="AU29" s="165"/>
      <c r="AV29" s="23"/>
      <c r="AX29" s="165"/>
      <c r="AY29" s="75"/>
      <c r="AZ29" s="23"/>
      <c r="BA29" s="75"/>
      <c r="BB29" s="23"/>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row>
    <row r="30" spans="1:81" ht="9" x14ac:dyDescent="0.25">
      <c r="B30" s="330" t="s">
        <v>776</v>
      </c>
      <c r="C30" s="390"/>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2"/>
      <c r="AC30" s="23"/>
      <c r="AD30" s="75"/>
      <c r="AE30" s="165"/>
      <c r="AF30" s="23"/>
      <c r="AG30" s="165"/>
      <c r="AH30" s="75"/>
      <c r="AI30" s="75"/>
      <c r="AJ30" s="75"/>
      <c r="AK30" s="75"/>
      <c r="AL30" s="75"/>
      <c r="AM30" s="165"/>
      <c r="AN30" s="165"/>
      <c r="AO30" s="23"/>
      <c r="AP30" s="23"/>
      <c r="AQ30" s="165"/>
      <c r="AR30" s="23"/>
      <c r="AS30" s="165"/>
      <c r="AT30" s="23"/>
      <c r="AU30" s="165"/>
      <c r="AV30" s="23"/>
      <c r="AX30" s="165"/>
      <c r="AY30" s="75"/>
      <c r="AZ30" s="23"/>
      <c r="BA30" s="75"/>
      <c r="BB30" s="23"/>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row>
    <row r="31" spans="1:81" ht="9" x14ac:dyDescent="0.25">
      <c r="B31" s="106" t="s">
        <v>408</v>
      </c>
      <c r="C31" s="393" t="s">
        <v>761</v>
      </c>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5"/>
      <c r="AD31" s="75"/>
      <c r="AE31" s="165"/>
      <c r="AF31" s="23"/>
      <c r="AG31" s="165"/>
      <c r="AH31" s="75"/>
      <c r="AI31" s="75"/>
      <c r="AJ31" s="75"/>
      <c r="AK31" s="75"/>
      <c r="AL31" s="75"/>
      <c r="AM31" s="165"/>
      <c r="AN31" s="165"/>
      <c r="AO31" s="23"/>
      <c r="AP31" s="23"/>
      <c r="AQ31" s="165"/>
      <c r="AR31" s="23"/>
      <c r="AS31" s="165"/>
      <c r="AT31" s="23"/>
      <c r="AU31" s="165"/>
      <c r="AV31" s="23"/>
      <c r="AX31" s="165"/>
      <c r="AY31" s="75"/>
      <c r="AZ31" s="23"/>
      <c r="BA31" s="75"/>
      <c r="BB31" s="23"/>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row>
    <row r="32" spans="1:81" ht="9" x14ac:dyDescent="0.25">
      <c r="B32" s="114" t="s">
        <v>409</v>
      </c>
      <c r="C32" s="396"/>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8"/>
      <c r="AC32" s="23"/>
      <c r="AD32" s="89"/>
      <c r="AE32" s="88"/>
      <c r="AG32" s="88"/>
      <c r="AH32" s="89"/>
      <c r="AI32" s="89"/>
      <c r="AJ32" s="89"/>
      <c r="AK32" s="89"/>
      <c r="AL32" s="75"/>
      <c r="AM32" s="88"/>
      <c r="AN32" s="88"/>
      <c r="AP32" s="23"/>
      <c r="AQ32" s="88"/>
      <c r="AS32" s="88"/>
      <c r="AU32" s="88"/>
      <c r="AV32" s="23"/>
      <c r="AX32" s="165"/>
      <c r="AY32" s="75"/>
      <c r="AZ32" s="23"/>
      <c r="BA32" s="75"/>
      <c r="BB32" s="23"/>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row>
    <row r="34" spans="2:54" ht="9" x14ac:dyDescent="0.25">
      <c r="AC34" s="23"/>
      <c r="AD34" s="23"/>
      <c r="AE34" s="23"/>
      <c r="AF34" s="23"/>
      <c r="AG34" s="23"/>
      <c r="AH34" s="23"/>
      <c r="AI34" s="23"/>
      <c r="AJ34" s="23"/>
      <c r="AK34" s="23"/>
      <c r="AL34" s="23"/>
      <c r="AM34" s="23"/>
      <c r="AN34" s="23"/>
      <c r="AO34" s="23"/>
      <c r="AP34" s="23"/>
      <c r="AQ34" s="165"/>
      <c r="AR34" s="23"/>
      <c r="AS34" s="88"/>
      <c r="AU34" s="88"/>
      <c r="AV34" s="23"/>
      <c r="AX34" s="165"/>
      <c r="AY34" s="75"/>
      <c r="AZ34" s="23"/>
      <c r="BA34" s="75"/>
      <c r="BB34" s="23"/>
    </row>
    <row r="35" spans="2:54" ht="9" x14ac:dyDescent="0.25">
      <c r="B35" s="322" t="s">
        <v>766</v>
      </c>
      <c r="C35" s="323"/>
      <c r="D35" s="323"/>
      <c r="E35" s="323"/>
      <c r="F35" s="323"/>
      <c r="G35" s="323"/>
      <c r="H35" s="324"/>
      <c r="I35" s="93"/>
      <c r="O35" s="378" t="s">
        <v>804</v>
      </c>
      <c r="P35" s="379"/>
      <c r="Q35" s="379"/>
      <c r="R35" s="379"/>
      <c r="S35" s="379"/>
      <c r="T35" s="379"/>
      <c r="U35" s="379"/>
      <c r="V35" s="379"/>
      <c r="W35" s="379"/>
      <c r="X35" s="379"/>
      <c r="Y35" s="379"/>
      <c r="Z35" s="379"/>
      <c r="AA35" s="379"/>
      <c r="AB35" s="380"/>
      <c r="AC35" s="93"/>
      <c r="AD35" s="23"/>
      <c r="AE35" s="23"/>
      <c r="AF35" s="23"/>
      <c r="AG35" s="23"/>
      <c r="AH35" s="23"/>
      <c r="AI35" s="23"/>
      <c r="AJ35" s="23"/>
      <c r="AK35" s="23"/>
      <c r="AL35" s="23"/>
      <c r="AM35" s="23"/>
      <c r="AN35" s="23"/>
      <c r="AO35" s="23"/>
      <c r="AP35" s="23"/>
      <c r="AQ35" s="165"/>
      <c r="AR35" s="23"/>
      <c r="AS35" s="88"/>
      <c r="AV35" s="23"/>
      <c r="AX35" s="165"/>
      <c r="AY35" s="75"/>
      <c r="AZ35" s="23"/>
      <c r="BA35" s="75"/>
      <c r="BB35" s="23"/>
    </row>
    <row r="36" spans="2:54" ht="10.5" customHeight="1" x14ac:dyDescent="0.25">
      <c r="B36" s="317" t="s">
        <v>63</v>
      </c>
      <c r="C36" s="118" t="s">
        <v>73</v>
      </c>
      <c r="D36" s="118" t="s">
        <v>64</v>
      </c>
      <c r="E36" s="118" t="s">
        <v>66</v>
      </c>
      <c r="F36" s="118" t="s">
        <v>67</v>
      </c>
      <c r="G36" s="118" t="s">
        <v>68</v>
      </c>
      <c r="H36" s="119" t="s">
        <v>69</v>
      </c>
      <c r="I36" s="120"/>
      <c r="AA36" s="23"/>
      <c r="AB36" s="23"/>
      <c r="AC36" s="23"/>
      <c r="AD36" s="23"/>
      <c r="AE36" s="23"/>
      <c r="AF36" s="23"/>
      <c r="AG36" s="23"/>
      <c r="AH36" s="23"/>
      <c r="AI36" s="23"/>
      <c r="AJ36" s="23"/>
      <c r="AK36" s="23"/>
      <c r="AL36" s="23"/>
      <c r="AM36" s="23"/>
      <c r="AN36" s="23"/>
      <c r="AO36" s="23"/>
      <c r="AP36" s="23"/>
      <c r="AQ36" s="165"/>
      <c r="AR36" s="23"/>
      <c r="AS36" s="88"/>
      <c r="AV36" s="23"/>
      <c r="AX36" s="165"/>
      <c r="AY36" s="75"/>
      <c r="AZ36" s="23"/>
      <c r="BA36" s="75"/>
      <c r="BB36" s="23"/>
    </row>
    <row r="37" spans="2:54" ht="9" x14ac:dyDescent="0.25">
      <c r="B37" s="121" t="s">
        <v>407</v>
      </c>
      <c r="C37" s="320">
        <v>141</v>
      </c>
      <c r="D37" s="343">
        <v>80</v>
      </c>
      <c r="E37" s="343">
        <v>43</v>
      </c>
      <c r="F37" s="343">
        <v>42</v>
      </c>
      <c r="G37" s="343">
        <v>70</v>
      </c>
      <c r="H37" s="79">
        <v>17</v>
      </c>
      <c r="I37" s="120"/>
      <c r="J37" s="123"/>
      <c r="K37" s="23" t="s">
        <v>70</v>
      </c>
      <c r="L37" s="23"/>
      <c r="M37" s="23"/>
      <c r="N37" s="23"/>
      <c r="O37" s="23"/>
      <c r="AA37" s="23"/>
      <c r="AB37" s="23"/>
      <c r="AC37" s="23"/>
      <c r="AD37" s="23"/>
      <c r="AE37" s="23"/>
      <c r="AF37" s="23"/>
      <c r="AG37" s="23"/>
      <c r="AH37" s="23"/>
      <c r="AI37" s="23"/>
      <c r="AJ37" s="23"/>
      <c r="AK37" s="23"/>
      <c r="AL37" s="23"/>
      <c r="AM37" s="23"/>
      <c r="AN37" s="23"/>
      <c r="AO37" s="23"/>
      <c r="AP37" s="23"/>
      <c r="AQ37" s="165"/>
      <c r="AR37" s="23"/>
      <c r="AS37" s="88"/>
      <c r="AU37" s="88"/>
      <c r="AV37" s="23"/>
      <c r="AX37" s="165"/>
      <c r="AY37" s="75"/>
      <c r="AZ37" s="23"/>
      <c r="BA37" s="75"/>
      <c r="BB37" s="23"/>
    </row>
    <row r="38" spans="2:54" ht="9" x14ac:dyDescent="0.25">
      <c r="B38" s="124" t="s">
        <v>71</v>
      </c>
      <c r="C38" s="318">
        <v>145</v>
      </c>
      <c r="D38" s="346">
        <v>95</v>
      </c>
      <c r="E38" s="346">
        <v>41</v>
      </c>
      <c r="F38" s="346">
        <v>56</v>
      </c>
      <c r="G38" s="346">
        <v>73</v>
      </c>
      <c r="H38" s="86">
        <v>22</v>
      </c>
      <c r="I38" s="127"/>
      <c r="J38" s="128"/>
      <c r="K38" s="23"/>
      <c r="L38" s="23"/>
      <c r="M38" s="23"/>
      <c r="N38" s="23"/>
      <c r="O38" s="23"/>
      <c r="P38" s="23"/>
      <c r="Q38" s="93"/>
      <c r="R38" s="23"/>
      <c r="S38" s="23"/>
      <c r="T38" s="23"/>
      <c r="U38" s="23"/>
      <c r="V38" s="23"/>
      <c r="W38" s="23"/>
      <c r="X38" s="23"/>
      <c r="Y38" s="23"/>
      <c r="Z38" s="23"/>
      <c r="AA38" s="23"/>
      <c r="AB38" s="23"/>
      <c r="AC38" s="23"/>
      <c r="AD38" s="23"/>
      <c r="AE38" s="320"/>
      <c r="AF38" s="320"/>
      <c r="AG38" s="320"/>
      <c r="AH38" s="320"/>
      <c r="AI38" s="320"/>
      <c r="AJ38" s="320"/>
      <c r="AK38" s="320"/>
      <c r="AL38" s="320"/>
      <c r="AM38" s="320"/>
      <c r="AN38" s="320"/>
      <c r="AO38" s="320"/>
      <c r="AP38" s="23"/>
      <c r="AQ38" s="23"/>
      <c r="AR38" s="23"/>
    </row>
    <row r="39" spans="2:54" ht="9" x14ac:dyDescent="0.25">
      <c r="B39" s="129"/>
      <c r="C39" s="120"/>
      <c r="D39" s="120"/>
      <c r="E39" s="120"/>
      <c r="F39" s="120"/>
      <c r="G39" s="120"/>
      <c r="H39" s="130"/>
      <c r="I39" s="131"/>
      <c r="J39" s="132"/>
      <c r="K39" s="23"/>
      <c r="L39" s="23"/>
      <c r="M39" s="23"/>
      <c r="N39" s="23"/>
      <c r="O39" s="23"/>
      <c r="P39" s="23"/>
      <c r="Q39" s="23"/>
      <c r="R39" s="23"/>
      <c r="S39" s="23"/>
      <c r="T39" s="23"/>
      <c r="U39" s="23"/>
      <c r="V39" s="23"/>
      <c r="W39" s="23"/>
      <c r="X39" s="23"/>
      <c r="Y39" s="23"/>
      <c r="Z39" s="23"/>
      <c r="AA39" s="23"/>
      <c r="AB39" s="23"/>
      <c r="AC39" s="23"/>
      <c r="AD39" s="23"/>
      <c r="AE39" s="320"/>
      <c r="AF39" s="320"/>
      <c r="AG39" s="320"/>
      <c r="AH39" s="320"/>
      <c r="AI39" s="320"/>
      <c r="AJ39" s="320"/>
      <c r="AK39" s="320"/>
      <c r="AL39" s="23"/>
      <c r="AM39" s="320"/>
      <c r="AN39" s="320"/>
      <c r="AO39" s="320"/>
      <c r="AP39" s="23"/>
      <c r="AQ39" s="23"/>
      <c r="AR39" s="23"/>
    </row>
    <row r="40" spans="2:54" ht="9" x14ac:dyDescent="0.25">
      <c r="B40" s="133" t="s">
        <v>72</v>
      </c>
      <c r="C40" s="118" t="s">
        <v>73</v>
      </c>
      <c r="D40" s="118" t="s">
        <v>64</v>
      </c>
      <c r="E40" s="118" t="s">
        <v>66</v>
      </c>
      <c r="F40" s="118" t="s">
        <v>67</v>
      </c>
      <c r="G40" s="118" t="s">
        <v>68</v>
      </c>
      <c r="H40" s="119" t="s">
        <v>69</v>
      </c>
      <c r="I40" s="120"/>
      <c r="J40" s="128"/>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row>
    <row r="41" spans="2:54" ht="9" x14ac:dyDescent="0.25">
      <c r="B41" s="121" t="s">
        <v>407</v>
      </c>
      <c r="C41" s="343">
        <v>151</v>
      </c>
      <c r="D41" s="343">
        <v>94</v>
      </c>
      <c r="E41" s="343">
        <v>46</v>
      </c>
      <c r="F41" s="343">
        <v>42</v>
      </c>
      <c r="G41" s="343">
        <v>72</v>
      </c>
      <c r="H41" s="81">
        <v>17</v>
      </c>
      <c r="I41" s="120"/>
      <c r="J41" s="134"/>
      <c r="K41" s="23"/>
      <c r="L41" s="23"/>
      <c r="M41" s="23"/>
      <c r="N41" s="23"/>
      <c r="O41" s="23"/>
      <c r="P41" s="23"/>
      <c r="Q41" s="23"/>
      <c r="R41" s="23"/>
      <c r="S41" s="23"/>
      <c r="T41" s="23"/>
      <c r="U41" s="23"/>
      <c r="V41" s="23"/>
      <c r="W41" s="23"/>
      <c r="X41" s="23"/>
      <c r="Y41" s="23"/>
      <c r="Z41" s="23"/>
      <c r="AA41" s="23"/>
      <c r="AB41" s="23"/>
      <c r="AC41" s="23"/>
      <c r="AD41" s="23"/>
      <c r="AE41" s="321"/>
      <c r="AF41" s="321"/>
      <c r="AG41" s="321"/>
      <c r="AH41" s="321"/>
      <c r="AI41" s="321"/>
      <c r="AJ41" s="321"/>
      <c r="AK41" s="321"/>
      <c r="AL41" s="321"/>
      <c r="AM41" s="321"/>
      <c r="AN41" s="321"/>
      <c r="AO41" s="321"/>
      <c r="AP41" s="23"/>
      <c r="AQ41" s="23"/>
      <c r="AR41" s="23"/>
    </row>
    <row r="42" spans="2:54" ht="9" x14ac:dyDescent="0.25">
      <c r="B42" s="124" t="s">
        <v>71</v>
      </c>
      <c r="C42" s="346">
        <v>158</v>
      </c>
      <c r="D42" s="346">
        <v>104</v>
      </c>
      <c r="E42" s="346">
        <v>42</v>
      </c>
      <c r="F42" s="346">
        <v>56</v>
      </c>
      <c r="G42" s="346">
        <v>75</v>
      </c>
      <c r="H42" s="86">
        <v>22</v>
      </c>
      <c r="I42" s="127"/>
      <c r="J42" s="128"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row>
    <row r="43" spans="2:54" ht="9" x14ac:dyDescent="0.25">
      <c r="B43" s="129"/>
      <c r="C43" s="120"/>
      <c r="D43" s="120"/>
      <c r="E43" s="120"/>
      <c r="F43" s="120"/>
      <c r="G43" s="120"/>
      <c r="H43" s="122"/>
      <c r="I43" s="120"/>
      <c r="J43" s="128"/>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row>
    <row r="44" spans="2:54" ht="9" x14ac:dyDescent="0.25">
      <c r="B44" s="133" t="s">
        <v>110</v>
      </c>
      <c r="C44" s="118" t="s">
        <v>73</v>
      </c>
      <c r="D44" s="118" t="s">
        <v>64</v>
      </c>
      <c r="E44" s="118" t="s">
        <v>66</v>
      </c>
      <c r="F44" s="118" t="s">
        <v>67</v>
      </c>
      <c r="G44" s="118" t="s">
        <v>68</v>
      </c>
      <c r="H44" s="119" t="s">
        <v>69</v>
      </c>
      <c r="I44" s="120"/>
      <c r="J44" s="128"/>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row>
    <row r="45" spans="2:54" ht="9" x14ac:dyDescent="0.25">
      <c r="B45" s="121" t="s">
        <v>407</v>
      </c>
      <c r="C45" s="343">
        <v>95</v>
      </c>
      <c r="D45" s="343">
        <v>88</v>
      </c>
      <c r="E45" s="343">
        <v>2</v>
      </c>
      <c r="F45" s="343">
        <v>1</v>
      </c>
      <c r="G45" s="343">
        <v>22</v>
      </c>
      <c r="H45" s="81">
        <v>3</v>
      </c>
      <c r="I45" s="120"/>
      <c r="J45" s="128"/>
      <c r="K45" s="23"/>
      <c r="L45" s="23"/>
      <c r="M45" s="23"/>
      <c r="N45" s="23"/>
      <c r="O45" s="23"/>
      <c r="P45" s="23"/>
      <c r="Q45" s="23"/>
      <c r="R45" s="23"/>
      <c r="S45" s="23"/>
      <c r="T45" s="23"/>
      <c r="U45" s="23"/>
      <c r="V45" s="23"/>
      <c r="W45" s="23"/>
      <c r="X45" s="23"/>
      <c r="Y45" s="23"/>
      <c r="Z45" s="23"/>
      <c r="AA45" s="23"/>
      <c r="AB45" s="23"/>
      <c r="AC45" s="23"/>
    </row>
    <row r="46" spans="2:54" ht="9" x14ac:dyDescent="0.25">
      <c r="B46" s="124" t="s">
        <v>71</v>
      </c>
      <c r="C46" s="346">
        <v>74</v>
      </c>
      <c r="D46" s="346">
        <v>63</v>
      </c>
      <c r="E46" s="346">
        <v>0</v>
      </c>
      <c r="F46" s="346">
        <v>1</v>
      </c>
      <c r="G46" s="346">
        <v>17</v>
      </c>
      <c r="H46" s="86">
        <v>0</v>
      </c>
      <c r="I46" s="127"/>
      <c r="K46" s="23"/>
      <c r="L46" s="23"/>
      <c r="M46" s="23"/>
      <c r="N46" s="23"/>
      <c r="O46" s="23"/>
      <c r="P46" s="23"/>
      <c r="Q46" s="23"/>
      <c r="R46" s="23"/>
      <c r="S46" s="23"/>
      <c r="T46" s="23"/>
      <c r="U46" s="23"/>
      <c r="V46" s="23"/>
      <c r="W46" s="23"/>
      <c r="X46" s="23"/>
      <c r="Y46" s="23"/>
      <c r="Z46" s="23"/>
      <c r="AA46" s="23"/>
      <c r="AB46" s="23"/>
      <c r="AC46" s="23"/>
    </row>
    <row r="47" spans="2:54" ht="9" x14ac:dyDescent="0.25">
      <c r="B47" s="121"/>
      <c r="C47" s="127"/>
      <c r="D47" s="127"/>
      <c r="E47" s="127"/>
      <c r="F47" s="127"/>
      <c r="G47" s="127"/>
      <c r="H47" s="135"/>
      <c r="I47" s="127"/>
      <c r="J47" s="128"/>
      <c r="K47" s="23"/>
      <c r="L47" s="23"/>
      <c r="M47" s="23"/>
      <c r="N47" s="23"/>
      <c r="O47" s="23"/>
      <c r="P47" s="23"/>
      <c r="Q47" s="23"/>
      <c r="R47" s="23"/>
      <c r="S47" s="23"/>
      <c r="T47" s="23"/>
      <c r="U47" s="23"/>
      <c r="V47" s="23"/>
      <c r="W47" s="23"/>
      <c r="X47" s="23"/>
      <c r="Y47" s="23"/>
      <c r="Z47" s="23"/>
      <c r="AA47" s="23"/>
      <c r="AB47" s="23"/>
      <c r="AC47" s="23"/>
    </row>
    <row r="48" spans="2:54" ht="9" x14ac:dyDescent="0.25">
      <c r="B48" s="133" t="s">
        <v>75</v>
      </c>
      <c r="C48" s="118" t="s">
        <v>73</v>
      </c>
      <c r="D48" s="118" t="s">
        <v>64</v>
      </c>
      <c r="E48" s="118" t="s">
        <v>66</v>
      </c>
      <c r="F48" s="118" t="s">
        <v>67</v>
      </c>
      <c r="G48" s="118" t="s">
        <v>68</v>
      </c>
      <c r="H48" s="119" t="s">
        <v>69</v>
      </c>
      <c r="I48" s="120"/>
      <c r="J48" s="128"/>
      <c r="K48" s="23"/>
      <c r="L48" s="23"/>
      <c r="M48" s="23"/>
      <c r="N48" s="23"/>
      <c r="O48" s="23"/>
      <c r="P48" s="23"/>
      <c r="Q48" s="23"/>
      <c r="R48" s="23"/>
      <c r="S48" s="23"/>
      <c r="T48" s="23"/>
      <c r="U48" s="23"/>
      <c r="V48" s="23"/>
      <c r="W48" s="23"/>
      <c r="X48" s="23"/>
      <c r="Y48" s="23"/>
      <c r="Z48" s="23"/>
      <c r="AA48" s="23"/>
      <c r="AB48" s="23"/>
      <c r="AC48" s="23"/>
    </row>
    <row r="49" spans="2:29" ht="9" x14ac:dyDescent="0.25">
      <c r="B49" s="121" t="s">
        <v>407</v>
      </c>
      <c r="C49" s="343">
        <v>0</v>
      </c>
      <c r="D49" s="343">
        <v>0</v>
      </c>
      <c r="E49" s="343">
        <v>1</v>
      </c>
      <c r="F49" s="343">
        <v>0</v>
      </c>
      <c r="G49" s="343">
        <v>2</v>
      </c>
      <c r="H49" s="81">
        <v>0</v>
      </c>
      <c r="I49" s="120"/>
      <c r="K49" s="23"/>
      <c r="L49" s="23"/>
      <c r="M49" s="23"/>
      <c r="N49" s="23"/>
      <c r="O49" s="23"/>
      <c r="P49" s="23"/>
      <c r="Q49" s="23"/>
      <c r="R49" s="23"/>
      <c r="S49" s="23"/>
      <c r="T49" s="23"/>
      <c r="U49" s="23"/>
      <c r="V49" s="23"/>
      <c r="W49" s="23"/>
      <c r="X49" s="23"/>
      <c r="Y49" s="23"/>
      <c r="Z49" s="23"/>
      <c r="AA49" s="23"/>
      <c r="AB49" s="23"/>
      <c r="AC49" s="23"/>
    </row>
    <row r="50" spans="2:29" ht="9" x14ac:dyDescent="0.25">
      <c r="B50" s="124" t="s">
        <v>71</v>
      </c>
      <c r="C50" s="346">
        <v>0</v>
      </c>
      <c r="D50" s="346">
        <v>0</v>
      </c>
      <c r="E50" s="346">
        <v>1</v>
      </c>
      <c r="F50" s="346">
        <v>0</v>
      </c>
      <c r="G50" s="346">
        <v>2</v>
      </c>
      <c r="H50" s="86">
        <v>0</v>
      </c>
      <c r="I50" s="127"/>
      <c r="J50" s="128"/>
      <c r="K50" s="23"/>
      <c r="L50" s="23"/>
      <c r="M50" s="23"/>
      <c r="N50" s="23"/>
      <c r="O50" s="23"/>
      <c r="P50" s="23"/>
      <c r="Q50" s="23"/>
      <c r="R50" s="23"/>
      <c r="S50" s="23"/>
      <c r="T50" s="23"/>
      <c r="U50" s="23"/>
      <c r="V50" s="23"/>
      <c r="W50" s="23"/>
      <c r="X50" s="23"/>
      <c r="Y50" s="23"/>
      <c r="Z50" s="23"/>
      <c r="AA50" s="23"/>
      <c r="AB50" s="23"/>
      <c r="AC50" s="23"/>
    </row>
    <row r="51" spans="2:29" ht="9" x14ac:dyDescent="0.25">
      <c r="B51" s="136"/>
      <c r="C51" s="120"/>
      <c r="D51" s="120"/>
      <c r="E51" s="120"/>
      <c r="F51" s="120"/>
      <c r="G51" s="120"/>
      <c r="H51" s="122"/>
      <c r="I51" s="120"/>
      <c r="J51" s="128"/>
      <c r="K51" s="23"/>
      <c r="L51" s="23"/>
      <c r="M51" s="23"/>
      <c r="N51" s="23"/>
      <c r="O51" s="23"/>
      <c r="P51" s="23"/>
      <c r="Q51" s="23"/>
      <c r="R51" s="23"/>
      <c r="S51" s="23"/>
      <c r="T51" s="23"/>
      <c r="U51" s="23"/>
      <c r="V51" s="23"/>
      <c r="W51" s="23"/>
      <c r="X51" s="23"/>
      <c r="Y51" s="23"/>
      <c r="Z51" s="23"/>
      <c r="AA51" s="23"/>
      <c r="AB51" s="23"/>
      <c r="AC51" s="23"/>
    </row>
    <row r="52" spans="2:29" ht="10.5" customHeight="1" x14ac:dyDescent="0.25">
      <c r="B52" s="133" t="s">
        <v>76</v>
      </c>
      <c r="C52" s="118" t="s">
        <v>73</v>
      </c>
      <c r="D52" s="118" t="s">
        <v>64</v>
      </c>
      <c r="E52" s="118" t="s">
        <v>66</v>
      </c>
      <c r="F52" s="118" t="s">
        <v>67</v>
      </c>
      <c r="G52" s="118" t="s">
        <v>68</v>
      </c>
      <c r="H52" s="119" t="s">
        <v>69</v>
      </c>
      <c r="I52" s="120"/>
      <c r="K52" s="23"/>
      <c r="L52" s="23"/>
      <c r="M52" s="23"/>
      <c r="N52" s="23"/>
      <c r="O52" s="23"/>
      <c r="P52" s="23"/>
      <c r="Q52" s="23"/>
      <c r="R52" s="23"/>
      <c r="S52" s="23"/>
      <c r="T52" s="23"/>
      <c r="U52" s="23"/>
      <c r="V52" s="23"/>
      <c r="W52" s="23"/>
      <c r="X52" s="23"/>
      <c r="Y52" s="23"/>
      <c r="Z52" s="23"/>
      <c r="AA52" s="23"/>
      <c r="AB52" s="23"/>
      <c r="AC52" s="23"/>
    </row>
    <row r="53" spans="2:29" ht="9" x14ac:dyDescent="0.25">
      <c r="B53" s="121" t="s">
        <v>407</v>
      </c>
      <c r="C53" s="343">
        <v>251</v>
      </c>
      <c r="D53" s="343">
        <v>182</v>
      </c>
      <c r="E53" s="343">
        <v>49</v>
      </c>
      <c r="F53" s="343">
        <v>43</v>
      </c>
      <c r="G53" s="343">
        <v>96</v>
      </c>
      <c r="H53" s="81">
        <v>20</v>
      </c>
      <c r="I53" s="120"/>
      <c r="K53" s="23"/>
      <c r="L53" s="23"/>
      <c r="M53" s="23"/>
      <c r="N53" s="23"/>
      <c r="O53" s="23"/>
      <c r="P53" s="23"/>
      <c r="Q53" s="23"/>
      <c r="R53" s="23"/>
      <c r="S53" s="23"/>
      <c r="T53" s="23"/>
      <c r="U53" s="23"/>
      <c r="V53" s="23"/>
      <c r="W53" s="23"/>
      <c r="X53" s="23"/>
      <c r="Y53" s="23"/>
      <c r="Z53" s="23"/>
      <c r="AA53" s="23"/>
      <c r="AB53" s="23"/>
      <c r="AC53" s="23"/>
    </row>
    <row r="54" spans="2:29" ht="9" x14ac:dyDescent="0.25">
      <c r="B54" s="124" t="s">
        <v>71</v>
      </c>
      <c r="C54" s="346">
        <v>232</v>
      </c>
      <c r="D54" s="346">
        <v>167</v>
      </c>
      <c r="E54" s="346">
        <v>43</v>
      </c>
      <c r="F54" s="346">
        <v>57</v>
      </c>
      <c r="G54" s="346">
        <v>94</v>
      </c>
      <c r="H54" s="86">
        <v>22</v>
      </c>
      <c r="I54" s="127"/>
      <c r="K54" s="23"/>
      <c r="L54" s="23"/>
      <c r="M54" s="23"/>
      <c r="N54" s="23"/>
      <c r="O54" s="23"/>
      <c r="P54" s="23"/>
      <c r="Q54" s="23"/>
      <c r="R54" s="23"/>
      <c r="S54" s="23"/>
      <c r="T54" s="23"/>
      <c r="U54" s="23"/>
      <c r="V54" s="23"/>
      <c r="W54" s="23"/>
      <c r="X54" s="23"/>
      <c r="Y54" s="23"/>
      <c r="Z54" s="23"/>
      <c r="AA54" s="23"/>
      <c r="AB54" s="23"/>
      <c r="AC54" s="23"/>
    </row>
    <row r="55" spans="2:29" ht="9" x14ac:dyDescent="0.25">
      <c r="B55" s="87"/>
      <c r="C55" s="321"/>
      <c r="D55" s="321"/>
      <c r="E55" s="320"/>
      <c r="F55" s="321"/>
      <c r="G55" s="321"/>
      <c r="H55" s="321"/>
      <c r="I55" s="321"/>
      <c r="K55" s="23"/>
      <c r="L55" s="23"/>
      <c r="M55" s="23"/>
      <c r="N55" s="23"/>
      <c r="O55" s="23"/>
      <c r="P55" s="23"/>
      <c r="Q55" s="23"/>
      <c r="R55" s="23"/>
      <c r="S55" s="23"/>
      <c r="T55" s="23"/>
      <c r="U55" s="23"/>
      <c r="V55" s="23"/>
      <c r="W55" s="23"/>
      <c r="X55" s="23"/>
      <c r="Y55" s="23"/>
      <c r="Z55" s="23"/>
      <c r="AA55" s="23"/>
      <c r="AB55" s="23"/>
      <c r="AC55" s="23"/>
    </row>
    <row r="56" spans="2:29" ht="9" x14ac:dyDescent="0.25">
      <c r="B56" s="87"/>
      <c r="C56" s="321"/>
      <c r="D56" s="321"/>
      <c r="E56" s="320"/>
      <c r="F56" s="321"/>
      <c r="G56" s="321"/>
      <c r="H56" s="321"/>
      <c r="I56" s="321"/>
      <c r="K56" s="23"/>
      <c r="L56" s="23"/>
      <c r="M56" s="23"/>
      <c r="N56" s="23"/>
      <c r="O56" s="23"/>
      <c r="P56" s="23"/>
      <c r="Q56" s="23"/>
      <c r="R56" s="23"/>
      <c r="S56" s="23"/>
      <c r="T56" s="23"/>
      <c r="U56" s="23"/>
      <c r="V56" s="23"/>
      <c r="W56" s="23"/>
      <c r="X56" s="23"/>
      <c r="Y56" s="23"/>
      <c r="Z56" s="23"/>
      <c r="AA56" s="23"/>
      <c r="AB56" s="23"/>
      <c r="AC56" s="23"/>
    </row>
    <row r="57" spans="2:29" ht="9" x14ac:dyDescent="0.25">
      <c r="B57" s="87"/>
      <c r="C57" s="321"/>
      <c r="D57" s="321"/>
      <c r="E57" s="320"/>
      <c r="F57" s="321"/>
      <c r="G57" s="321"/>
      <c r="H57" s="321"/>
      <c r="I57" s="321"/>
      <c r="K57" s="23"/>
      <c r="L57" s="23"/>
      <c r="M57" s="23"/>
      <c r="N57" s="23"/>
      <c r="O57" s="23"/>
      <c r="P57" s="23"/>
      <c r="Q57" s="23"/>
      <c r="R57" s="23"/>
      <c r="S57" s="23"/>
      <c r="T57" s="23"/>
      <c r="U57" s="23"/>
      <c r="V57" s="23"/>
      <c r="W57" s="23"/>
      <c r="X57" s="23"/>
      <c r="Y57" s="23"/>
      <c r="Z57" s="23"/>
      <c r="AA57" s="23"/>
      <c r="AB57" s="23"/>
      <c r="AC57" s="23"/>
    </row>
    <row r="58" spans="2:29" ht="9" x14ac:dyDescent="0.25">
      <c r="B58" s="87"/>
      <c r="C58" s="321"/>
      <c r="D58" s="321"/>
      <c r="E58" s="320"/>
      <c r="F58" s="321"/>
      <c r="G58" s="321"/>
      <c r="H58" s="321"/>
      <c r="I58" s="321"/>
      <c r="K58" s="23"/>
      <c r="L58" s="23"/>
      <c r="M58" s="23"/>
      <c r="N58" s="23"/>
      <c r="O58" s="23"/>
      <c r="P58" s="23"/>
      <c r="Q58" s="23"/>
      <c r="R58" s="23"/>
      <c r="S58" s="23"/>
      <c r="T58" s="23"/>
      <c r="U58" s="23"/>
      <c r="V58" s="23"/>
      <c r="W58" s="23"/>
      <c r="X58" s="23"/>
      <c r="Y58" s="23"/>
      <c r="Z58" s="23"/>
      <c r="AA58" s="23"/>
      <c r="AB58" s="23"/>
      <c r="AC58" s="23"/>
    </row>
    <row r="59" spans="2:29" ht="9" x14ac:dyDescent="0.25">
      <c r="B59" s="87"/>
      <c r="C59" s="321"/>
      <c r="D59" s="321"/>
      <c r="E59" s="320"/>
      <c r="F59" s="321"/>
      <c r="G59" s="321"/>
      <c r="H59" s="321"/>
      <c r="I59" s="321"/>
      <c r="K59" s="23"/>
      <c r="L59" s="23"/>
      <c r="M59" s="23"/>
      <c r="N59" s="23"/>
      <c r="O59" s="23"/>
      <c r="P59" s="23"/>
      <c r="Q59" s="23"/>
      <c r="R59" s="23"/>
      <c r="S59" s="23"/>
      <c r="T59" s="23"/>
      <c r="U59" s="23"/>
      <c r="V59" s="23"/>
      <c r="W59" s="23"/>
      <c r="X59" s="23"/>
      <c r="Y59" s="23"/>
      <c r="Z59" s="23"/>
      <c r="AA59" s="23"/>
      <c r="AB59" s="23"/>
      <c r="AC59" s="23"/>
    </row>
    <row r="60" spans="2:29" ht="9" x14ac:dyDescent="0.25">
      <c r="B60" s="87"/>
      <c r="C60" s="321"/>
      <c r="D60" s="321"/>
      <c r="E60" s="320"/>
      <c r="F60" s="321"/>
      <c r="G60" s="321"/>
      <c r="H60" s="321"/>
      <c r="I60" s="321"/>
      <c r="K60" s="23"/>
      <c r="L60" s="23"/>
      <c r="M60" s="23"/>
      <c r="N60" s="23"/>
      <c r="O60" s="23"/>
      <c r="P60" s="23"/>
      <c r="Q60" s="23"/>
      <c r="R60" s="23"/>
      <c r="S60" s="23"/>
      <c r="T60" s="23"/>
      <c r="U60" s="23"/>
      <c r="V60" s="23"/>
      <c r="W60" s="23"/>
      <c r="X60" s="23"/>
      <c r="Y60" s="23"/>
      <c r="Z60" s="23"/>
      <c r="AA60" s="23"/>
      <c r="AB60" s="23"/>
      <c r="AC60" s="23"/>
    </row>
    <row r="61" spans="2:29" ht="9" x14ac:dyDescent="0.25">
      <c r="M61" s="23"/>
      <c r="N61" s="23"/>
      <c r="O61" s="23"/>
      <c r="P61" s="23"/>
      <c r="Q61" s="23"/>
      <c r="R61" s="23"/>
      <c r="S61" s="23"/>
      <c r="T61" s="23"/>
      <c r="U61" s="23"/>
      <c r="V61" s="23"/>
      <c r="W61" s="23"/>
      <c r="X61" s="23"/>
      <c r="Y61" s="23"/>
      <c r="Z61" s="23"/>
      <c r="AA61" s="23"/>
      <c r="AB61" s="23"/>
    </row>
    <row r="62" spans="2:29" ht="9" x14ac:dyDescent="0.25">
      <c r="B62" s="74" t="s">
        <v>100</v>
      </c>
      <c r="X62" s="320"/>
      <c r="Y62" s="320"/>
      <c r="Z62" s="320"/>
      <c r="AA62" s="320"/>
      <c r="AB62" s="320"/>
      <c r="AC62" s="320"/>
    </row>
    <row r="63" spans="2:29" ht="9" x14ac:dyDescent="0.25">
      <c r="J63" s="376"/>
      <c r="K63" s="377"/>
      <c r="L63" s="377"/>
      <c r="M63" s="377"/>
      <c r="N63" s="377"/>
      <c r="O63" s="377"/>
      <c r="P63" s="377"/>
      <c r="Q63" s="377"/>
    </row>
    <row r="64" spans="2:29" ht="9" x14ac:dyDescent="0.25">
      <c r="B64" s="160" t="s">
        <v>762</v>
      </c>
      <c r="AA64" s="321"/>
      <c r="AB64" s="321"/>
      <c r="AC64" s="75"/>
    </row>
    <row r="65" spans="1:38" s="23" customFormat="1" ht="9" x14ac:dyDescent="0.25">
      <c r="A65" s="89"/>
      <c r="B65" s="146"/>
      <c r="C65" s="21"/>
      <c r="D65" s="21"/>
      <c r="E65" s="21"/>
      <c r="F65" s="21"/>
      <c r="G65" s="21"/>
      <c r="H65" s="21"/>
      <c r="I65" s="21"/>
      <c r="J65" s="21"/>
      <c r="K65" s="21"/>
      <c r="L65" s="21"/>
      <c r="M65" s="21"/>
      <c r="N65" s="21"/>
      <c r="O65" s="21"/>
      <c r="P65" s="21"/>
      <c r="Q65" s="21"/>
      <c r="R65" s="21"/>
      <c r="S65" s="21"/>
      <c r="T65" s="21"/>
      <c r="U65" s="21"/>
      <c r="V65" s="21"/>
      <c r="W65" s="21"/>
      <c r="X65" s="21"/>
      <c r="Y65" s="21"/>
      <c r="Z65" s="21"/>
      <c r="AA65" s="321"/>
      <c r="AB65" s="321"/>
      <c r="AC65" s="75"/>
      <c r="AD65" s="75"/>
      <c r="AE65" s="75"/>
      <c r="AF65" s="75"/>
      <c r="AG65" s="75"/>
      <c r="AH65" s="75"/>
      <c r="AI65" s="75"/>
      <c r="AJ65" s="75"/>
      <c r="AK65" s="75"/>
      <c r="AL65" s="75"/>
    </row>
    <row r="66" spans="1:38" ht="9" x14ac:dyDescent="0.25">
      <c r="A66" s="331">
        <v>1</v>
      </c>
      <c r="B66" s="315" t="s">
        <v>768</v>
      </c>
      <c r="C66" s="23"/>
      <c r="D66" s="23"/>
      <c r="E66" s="23"/>
      <c r="F66" s="23"/>
      <c r="G66" s="23"/>
      <c r="H66" s="23"/>
      <c r="Y66" s="321"/>
      <c r="Z66" s="321"/>
      <c r="AD66" s="75"/>
      <c r="AE66" s="75"/>
      <c r="AF66" s="75"/>
      <c r="AG66" s="75"/>
      <c r="AH66" s="75"/>
      <c r="AI66" s="75"/>
      <c r="AJ66" s="75"/>
      <c r="AK66" s="75"/>
      <c r="AL66" s="75"/>
    </row>
    <row r="67" spans="1:38" ht="9" x14ac:dyDescent="0.25">
      <c r="A67" s="332">
        <v>2</v>
      </c>
      <c r="B67" s="297" t="s">
        <v>769</v>
      </c>
      <c r="C67" s="23"/>
      <c r="D67" s="23"/>
      <c r="E67" s="165"/>
      <c r="F67" s="165"/>
      <c r="G67" s="165"/>
      <c r="H67" s="165"/>
      <c r="Y67" s="148"/>
      <c r="Z67" s="148"/>
      <c r="AA67" s="148"/>
    </row>
    <row r="68" spans="1:38" ht="9" x14ac:dyDescent="0.25">
      <c r="A68" s="332">
        <v>3</v>
      </c>
      <c r="B68" s="297" t="s">
        <v>770</v>
      </c>
      <c r="H68" s="21" t="s">
        <v>70</v>
      </c>
      <c r="I68" s="165"/>
      <c r="Y68" s="148"/>
      <c r="Z68" s="148"/>
      <c r="AA68" s="148"/>
    </row>
    <row r="69" spans="1:38" ht="11.25" customHeight="1" x14ac:dyDescent="0.25">
      <c r="A69" s="123"/>
      <c r="M69" s="25"/>
      <c r="N69" s="25"/>
      <c r="O69" s="25"/>
      <c r="P69" s="25"/>
      <c r="Q69" s="25"/>
      <c r="R69" s="25"/>
      <c r="S69" s="149"/>
      <c r="T69" s="150"/>
    </row>
    <row r="70" spans="1:38" ht="9" x14ac:dyDescent="0.15">
      <c r="A70" s="123"/>
      <c r="B70" s="159" t="s">
        <v>765</v>
      </c>
      <c r="G70" s="153"/>
      <c r="H70" s="153"/>
    </row>
    <row r="71" spans="1:38" ht="9" x14ac:dyDescent="0.15">
      <c r="A71" s="123"/>
      <c r="B71" s="25"/>
      <c r="C71" s="153"/>
      <c r="D71" s="153"/>
      <c r="E71" s="153"/>
      <c r="F71" s="153"/>
      <c r="M71" s="23"/>
      <c r="T71" s="153"/>
      <c r="V71" s="152"/>
    </row>
    <row r="72" spans="1:38" ht="9" x14ac:dyDescent="0.15">
      <c r="A72" s="123">
        <v>1</v>
      </c>
      <c r="B72" s="21" t="s">
        <v>288</v>
      </c>
      <c r="J72" s="147"/>
      <c r="T72" s="153"/>
      <c r="V72" s="153"/>
    </row>
    <row r="73" spans="1:38" ht="9" customHeight="1" x14ac:dyDescent="0.15">
      <c r="A73" s="123">
        <v>2</v>
      </c>
      <c r="B73" s="21" t="s">
        <v>339</v>
      </c>
      <c r="J73" s="123"/>
      <c r="K73" s="155"/>
      <c r="M73" s="25"/>
      <c r="N73" s="25"/>
      <c r="O73" s="25"/>
      <c r="P73" s="25"/>
      <c r="Q73" s="25"/>
      <c r="R73" s="25"/>
      <c r="S73" s="153"/>
      <c r="T73" s="153"/>
      <c r="U73" s="152"/>
    </row>
    <row r="74" spans="1:38" ht="9" customHeight="1" x14ac:dyDescent="0.15">
      <c r="A74" s="123"/>
      <c r="B74" s="21" t="s">
        <v>340</v>
      </c>
      <c r="J74" s="123"/>
      <c r="K74" s="155"/>
      <c r="M74" s="25"/>
      <c r="N74" s="25"/>
      <c r="O74" s="25"/>
      <c r="P74" s="25"/>
      <c r="Q74" s="25"/>
      <c r="R74" s="25"/>
      <c r="S74" s="153"/>
      <c r="T74" s="153"/>
      <c r="U74" s="153"/>
    </row>
    <row r="75" spans="1:38" ht="9" customHeight="1" x14ac:dyDescent="0.25">
      <c r="A75" s="123"/>
      <c r="B75" s="70"/>
      <c r="C75" s="165"/>
      <c r="D75" s="165"/>
      <c r="E75" s="165"/>
      <c r="F75" s="165"/>
      <c r="G75" s="165"/>
      <c r="H75" s="165"/>
      <c r="M75" s="23"/>
      <c r="N75" s="23"/>
      <c r="O75" s="23"/>
      <c r="P75" s="23"/>
      <c r="Q75" s="23"/>
      <c r="R75" s="23"/>
    </row>
    <row r="76" spans="1:38" ht="9" x14ac:dyDescent="0.25">
      <c r="B76" s="155" t="s">
        <v>406</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6"/>
    </row>
    <row r="77" spans="1:38" ht="9" x14ac:dyDescent="0.25">
      <c r="B77" s="155" t="s">
        <v>345</v>
      </c>
    </row>
    <row r="78" spans="1:38" ht="10.5" customHeight="1" x14ac:dyDescent="0.25">
      <c r="B78" s="155" t="s">
        <v>805</v>
      </c>
    </row>
  </sheetData>
  <mergeCells count="8">
    <mergeCell ref="J63:Q63"/>
    <mergeCell ref="O35:AB35"/>
    <mergeCell ref="C7:AA8"/>
    <mergeCell ref="C15:AB16"/>
    <mergeCell ref="C22:AB23"/>
    <mergeCell ref="C29:AB30"/>
    <mergeCell ref="C31:AB32"/>
    <mergeCell ref="Z19:AB19"/>
  </mergeCells>
  <conditionalFormatting sqref="AD29:AE29 AS29">
    <cfRule type="expression" dxfId="31" priority="4" stopIfTrue="1">
      <formula>$C29=$H$28</formula>
    </cfRule>
  </conditionalFormatting>
  <conditionalFormatting sqref="AD29:AE29 AS29">
    <cfRule type="expression" dxfId="30" priority="2" stopIfTrue="1">
      <formula>$C29=$H$28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30.6.2017 - Österreich gesamt</oddHeader>
  </headerFooter>
  <rowBreaks count="1" manualBreakCount="1">
    <brk id="60" max="2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2"/>
  <sheetViews>
    <sheetView showGridLines="0" zoomScaleNormal="100" workbookViewId="0"/>
  </sheetViews>
  <sheetFormatPr baseColWidth="10" defaultRowHeight="10.5" customHeight="1" x14ac:dyDescent="0.25"/>
  <cols>
    <col min="1" max="1" width="1.85546875" style="199" customWidth="1"/>
    <col min="2" max="2" width="33.42578125" style="70" customWidth="1"/>
    <col min="3" max="8" width="5.28515625" style="70" customWidth="1"/>
    <col min="9" max="9" width="7.28515625" style="70" customWidth="1"/>
    <col min="10" max="10" width="5.28515625" style="70" customWidth="1"/>
    <col min="11" max="11" width="5.42578125" style="70" customWidth="1"/>
    <col min="12" max="27" width="5.28515625" style="70" customWidth="1"/>
    <col min="28" max="28" width="6.7109375" style="70" customWidth="1"/>
    <col min="29" max="29" width="5.140625" style="70" customWidth="1"/>
    <col min="30" max="31" width="4" style="70" customWidth="1"/>
    <col min="32" max="32" width="3.5703125" style="70" customWidth="1"/>
    <col min="33" max="33" width="3.28515625" style="70" customWidth="1"/>
    <col min="34" max="34" width="3.42578125" style="70" customWidth="1"/>
    <col min="35" max="35" width="2.85546875" style="70" customWidth="1"/>
    <col min="36" max="36" width="4.42578125" style="70" customWidth="1"/>
    <col min="37" max="37" width="4.140625" style="70" customWidth="1"/>
    <col min="38" max="16384" width="11.42578125" style="70"/>
  </cols>
  <sheetData>
    <row r="1" spans="2:59" ht="10.5" customHeight="1" x14ac:dyDescent="0.25">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row>
    <row r="3" spans="2:59" ht="10.5" customHeight="1" x14ac:dyDescent="0.25">
      <c r="B3" s="177" t="s">
        <v>430</v>
      </c>
      <c r="C3" s="178"/>
      <c r="D3" s="178"/>
      <c r="E3" s="178"/>
      <c r="F3" s="179"/>
      <c r="G3" s="178"/>
      <c r="H3" s="178"/>
      <c r="I3" s="179"/>
      <c r="J3" s="178"/>
      <c r="K3" s="178"/>
      <c r="L3" s="178"/>
      <c r="M3" s="178"/>
      <c r="N3" s="178"/>
      <c r="O3" s="178"/>
      <c r="P3" s="178"/>
      <c r="Q3" s="180"/>
      <c r="R3" s="178"/>
      <c r="S3" s="178"/>
      <c r="T3" s="179"/>
      <c r="U3" s="178"/>
      <c r="V3" s="178"/>
      <c r="W3" s="178"/>
      <c r="X3" s="178"/>
      <c r="Y3" s="178"/>
      <c r="Z3" s="178"/>
      <c r="AA3" s="178"/>
      <c r="AB3" s="178"/>
      <c r="AC3" s="178"/>
    </row>
    <row r="4" spans="2:59" ht="10.5" customHeight="1" x14ac:dyDescent="0.25">
      <c r="B4" s="359" t="s">
        <v>0</v>
      </c>
      <c r="C4" s="181" t="s">
        <v>1</v>
      </c>
      <c r="D4" s="181" t="s">
        <v>2</v>
      </c>
      <c r="E4" s="181" t="s">
        <v>3</v>
      </c>
      <c r="F4" s="181" t="s">
        <v>4</v>
      </c>
      <c r="G4" s="181" t="s">
        <v>5</v>
      </c>
      <c r="H4" s="181" t="s">
        <v>6</v>
      </c>
      <c r="I4" s="181" t="s">
        <v>7</v>
      </c>
      <c r="J4" s="181" t="s">
        <v>8</v>
      </c>
      <c r="K4" s="181" t="s">
        <v>9</v>
      </c>
      <c r="L4" s="181" t="s">
        <v>431</v>
      </c>
      <c r="M4" s="181" t="s">
        <v>11</v>
      </c>
      <c r="N4" s="181" t="s">
        <v>12</v>
      </c>
      <c r="O4" s="181" t="s">
        <v>13</v>
      </c>
      <c r="P4" s="181" t="s">
        <v>14</v>
      </c>
      <c r="Q4" s="181" t="s">
        <v>15</v>
      </c>
      <c r="R4" s="181" t="s">
        <v>16</v>
      </c>
      <c r="S4" s="181" t="s">
        <v>17</v>
      </c>
      <c r="T4" s="181" t="s">
        <v>18</v>
      </c>
      <c r="U4" s="181" t="s">
        <v>19</v>
      </c>
      <c r="V4" s="181" t="s">
        <v>432</v>
      </c>
      <c r="W4" s="182" t="s">
        <v>21</v>
      </c>
      <c r="X4" s="181" t="s">
        <v>22</v>
      </c>
      <c r="Y4" s="181" t="s">
        <v>23</v>
      </c>
      <c r="Z4" s="181" t="s">
        <v>24</v>
      </c>
      <c r="AA4" s="181" t="s">
        <v>433</v>
      </c>
      <c r="AB4" s="183" t="s">
        <v>25</v>
      </c>
      <c r="AC4" s="178"/>
    </row>
    <row r="5" spans="2:59" ht="10.5" customHeight="1" x14ac:dyDescent="0.25">
      <c r="B5" s="78" t="s">
        <v>395</v>
      </c>
      <c r="C5" s="184">
        <v>663</v>
      </c>
      <c r="D5" s="184">
        <v>296</v>
      </c>
      <c r="E5" s="184">
        <v>96</v>
      </c>
      <c r="F5" s="184">
        <v>64</v>
      </c>
      <c r="G5" s="184">
        <v>1268</v>
      </c>
      <c r="H5" s="184">
        <v>145</v>
      </c>
      <c r="I5" s="184">
        <v>3008</v>
      </c>
      <c r="J5" s="184">
        <v>624</v>
      </c>
      <c r="K5" s="184">
        <v>698</v>
      </c>
      <c r="L5" s="184">
        <v>779</v>
      </c>
      <c r="M5" s="184">
        <v>203</v>
      </c>
      <c r="N5" s="184">
        <v>203</v>
      </c>
      <c r="O5" s="184">
        <v>255</v>
      </c>
      <c r="P5" s="184">
        <v>342</v>
      </c>
      <c r="Q5" s="184">
        <v>58</v>
      </c>
      <c r="R5" s="184">
        <v>285</v>
      </c>
      <c r="S5" s="184">
        <v>753</v>
      </c>
      <c r="T5" s="184">
        <v>348</v>
      </c>
      <c r="U5" s="184">
        <v>48</v>
      </c>
      <c r="V5" s="184">
        <v>100</v>
      </c>
      <c r="W5" s="185">
        <v>47</v>
      </c>
      <c r="X5" s="184">
        <v>427</v>
      </c>
      <c r="Y5" s="184">
        <v>0</v>
      </c>
      <c r="Z5" s="184">
        <v>74</v>
      </c>
      <c r="AA5" s="184">
        <v>71</v>
      </c>
      <c r="AB5" s="362">
        <v>10855</v>
      </c>
      <c r="AC5" s="179"/>
      <c r="AD5" s="179"/>
      <c r="AE5" s="179"/>
    </row>
    <row r="6" spans="2:59" ht="10.5" customHeight="1" x14ac:dyDescent="0.25">
      <c r="B6" s="80" t="s">
        <v>396</v>
      </c>
      <c r="C6" s="186">
        <v>622</v>
      </c>
      <c r="D6" s="186">
        <v>237</v>
      </c>
      <c r="E6" s="186">
        <v>83</v>
      </c>
      <c r="F6" s="186">
        <v>54</v>
      </c>
      <c r="G6" s="186">
        <v>1086</v>
      </c>
      <c r="H6" s="186">
        <v>128</v>
      </c>
      <c r="I6" s="186">
        <v>2715</v>
      </c>
      <c r="J6" s="186">
        <v>550</v>
      </c>
      <c r="K6" s="186">
        <v>634</v>
      </c>
      <c r="L6" s="186">
        <v>673</v>
      </c>
      <c r="M6" s="186">
        <v>174</v>
      </c>
      <c r="N6" s="186">
        <v>193</v>
      </c>
      <c r="O6" s="186">
        <v>210</v>
      </c>
      <c r="P6" s="186">
        <v>277</v>
      </c>
      <c r="Q6" s="186">
        <v>56</v>
      </c>
      <c r="R6" s="186">
        <v>256</v>
      </c>
      <c r="S6" s="186">
        <v>698</v>
      </c>
      <c r="T6" s="186">
        <v>348</v>
      </c>
      <c r="U6" s="186">
        <v>44</v>
      </c>
      <c r="V6" s="186">
        <v>73</v>
      </c>
      <c r="W6" s="187">
        <v>45</v>
      </c>
      <c r="X6" s="186">
        <v>369</v>
      </c>
      <c r="Y6" s="186">
        <v>0</v>
      </c>
      <c r="Z6" s="186">
        <v>72</v>
      </c>
      <c r="AA6" s="186">
        <v>60</v>
      </c>
      <c r="AB6" s="188">
        <v>9657</v>
      </c>
      <c r="AC6" s="179"/>
      <c r="AD6" s="179"/>
      <c r="AE6" s="179"/>
    </row>
    <row r="7" spans="2:59" ht="10.5" customHeight="1" x14ac:dyDescent="0.25">
      <c r="B7" s="189" t="s">
        <v>434</v>
      </c>
      <c r="C7" s="190">
        <v>752</v>
      </c>
      <c r="D7" s="190">
        <v>236</v>
      </c>
      <c r="E7" s="190">
        <v>86</v>
      </c>
      <c r="F7" s="190">
        <v>106</v>
      </c>
      <c r="G7" s="190">
        <v>1115</v>
      </c>
      <c r="H7" s="190">
        <v>131</v>
      </c>
      <c r="I7" s="190">
        <v>2675</v>
      </c>
      <c r="J7" s="190">
        <v>577</v>
      </c>
      <c r="K7" s="190">
        <v>613</v>
      </c>
      <c r="L7" s="190">
        <v>803</v>
      </c>
      <c r="M7" s="190">
        <v>116</v>
      </c>
      <c r="N7" s="190">
        <v>130</v>
      </c>
      <c r="O7" s="190">
        <v>178</v>
      </c>
      <c r="P7" s="190">
        <v>283</v>
      </c>
      <c r="Q7" s="190">
        <v>61</v>
      </c>
      <c r="R7" s="190">
        <v>216</v>
      </c>
      <c r="S7" s="190">
        <v>713</v>
      </c>
      <c r="T7" s="190">
        <v>340</v>
      </c>
      <c r="U7" s="190">
        <v>28</v>
      </c>
      <c r="V7" s="190">
        <v>64</v>
      </c>
      <c r="W7" s="360">
        <v>14</v>
      </c>
      <c r="X7" s="190">
        <v>443</v>
      </c>
      <c r="Y7" s="190">
        <v>0</v>
      </c>
      <c r="Z7" s="190">
        <v>92</v>
      </c>
      <c r="AA7" s="190">
        <v>44</v>
      </c>
      <c r="AB7" s="188">
        <f>SUM(C7:AA7)</f>
        <v>9816</v>
      </c>
      <c r="AC7" s="179"/>
      <c r="AD7" s="179"/>
      <c r="AE7" s="179"/>
    </row>
    <row r="8" spans="2:59" ht="10.5" customHeight="1" x14ac:dyDescent="0.25">
      <c r="B8" s="191" t="s">
        <v>435</v>
      </c>
      <c r="C8" s="361">
        <v>752</v>
      </c>
      <c r="D8" s="361">
        <v>236</v>
      </c>
      <c r="E8" s="361">
        <v>86</v>
      </c>
      <c r="F8" s="361">
        <v>106</v>
      </c>
      <c r="G8" s="361">
        <v>1115</v>
      </c>
      <c r="H8" s="361">
        <v>131</v>
      </c>
      <c r="I8" s="361">
        <v>2675</v>
      </c>
      <c r="J8" s="361">
        <v>577</v>
      </c>
      <c r="K8" s="361">
        <v>613</v>
      </c>
      <c r="L8" s="361">
        <v>803</v>
      </c>
      <c r="M8" s="361">
        <v>116</v>
      </c>
      <c r="N8" s="361">
        <v>130</v>
      </c>
      <c r="O8" s="361">
        <v>178</v>
      </c>
      <c r="P8" s="361">
        <v>283</v>
      </c>
      <c r="Q8" s="361">
        <v>61</v>
      </c>
      <c r="R8" s="361">
        <v>216</v>
      </c>
      <c r="S8" s="361">
        <v>713</v>
      </c>
      <c r="T8" s="361">
        <v>340</v>
      </c>
      <c r="U8" s="361">
        <v>28</v>
      </c>
      <c r="V8" s="361">
        <v>64</v>
      </c>
      <c r="W8" s="192">
        <v>14</v>
      </c>
      <c r="X8" s="361">
        <v>475</v>
      </c>
      <c r="Y8" s="361">
        <v>0</v>
      </c>
      <c r="Z8" s="361">
        <v>92</v>
      </c>
      <c r="AA8" s="361">
        <v>44</v>
      </c>
      <c r="AB8" s="193">
        <v>9848</v>
      </c>
      <c r="AC8" s="179"/>
      <c r="AD8" s="179"/>
      <c r="AE8" s="179"/>
    </row>
    <row r="9" spans="2:59" ht="10.5" customHeight="1" x14ac:dyDescent="0.25">
      <c r="B9" s="194"/>
      <c r="C9" s="190"/>
      <c r="D9" s="190"/>
      <c r="E9" s="190"/>
      <c r="F9" s="190"/>
      <c r="G9" s="190"/>
      <c r="H9" s="190"/>
      <c r="I9" s="190"/>
      <c r="J9" s="190"/>
      <c r="K9" s="190"/>
      <c r="L9" s="190"/>
      <c r="M9" s="195"/>
      <c r="N9" s="195"/>
      <c r="O9" s="190"/>
      <c r="P9" s="190"/>
      <c r="Q9" s="190"/>
      <c r="R9" s="190"/>
      <c r="S9" s="190"/>
      <c r="T9" s="190"/>
      <c r="U9" s="190"/>
      <c r="V9" s="190"/>
      <c r="W9" s="190"/>
      <c r="X9" s="190"/>
      <c r="Y9" s="190"/>
      <c r="Z9" s="190"/>
      <c r="AA9" s="190"/>
      <c r="AB9" s="190"/>
      <c r="AC9" s="179"/>
      <c r="AD9" s="179"/>
      <c r="AE9" s="179"/>
    </row>
    <row r="10" spans="2:59" ht="10.5" customHeight="1" x14ac:dyDescent="0.25">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94"/>
      <c r="AC10" s="179"/>
      <c r="AD10" s="179"/>
      <c r="AE10" s="178"/>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row>
    <row r="11" spans="2:59" ht="10.5" customHeight="1" x14ac:dyDescent="0.25">
      <c r="B11" s="177" t="s">
        <v>436</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94"/>
      <c r="AC11" s="179"/>
      <c r="AD11" s="179"/>
      <c r="AE11" s="178"/>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row>
    <row r="12" spans="2:59" ht="10.5" customHeight="1" x14ac:dyDescent="0.25">
      <c r="B12" s="359" t="s">
        <v>0</v>
      </c>
      <c r="C12" s="181" t="s">
        <v>1</v>
      </c>
      <c r="D12" s="181" t="s">
        <v>2</v>
      </c>
      <c r="E12" s="181" t="s">
        <v>3</v>
      </c>
      <c r="F12" s="181" t="s">
        <v>4</v>
      </c>
      <c r="G12" s="181" t="s">
        <v>5</v>
      </c>
      <c r="H12" s="181" t="s">
        <v>6</v>
      </c>
      <c r="I12" s="181" t="s">
        <v>7</v>
      </c>
      <c r="J12" s="181" t="s">
        <v>8</v>
      </c>
      <c r="K12" s="181" t="s">
        <v>9</v>
      </c>
      <c r="L12" s="181" t="s">
        <v>10</v>
      </c>
      <c r="M12" s="181" t="s">
        <v>11</v>
      </c>
      <c r="N12" s="181" t="s">
        <v>12</v>
      </c>
      <c r="O12" s="181" t="s">
        <v>13</v>
      </c>
      <c r="P12" s="181" t="s">
        <v>14</v>
      </c>
      <c r="Q12" s="181" t="s">
        <v>15</v>
      </c>
      <c r="R12" s="181" t="s">
        <v>16</v>
      </c>
      <c r="S12" s="181" t="s">
        <v>17</v>
      </c>
      <c r="T12" s="181" t="s">
        <v>18</v>
      </c>
      <c r="U12" s="181" t="s">
        <v>19</v>
      </c>
      <c r="V12" s="181" t="s">
        <v>20</v>
      </c>
      <c r="W12" s="182" t="s">
        <v>21</v>
      </c>
      <c r="X12" s="181" t="s">
        <v>22</v>
      </c>
      <c r="Y12" s="181" t="s">
        <v>23</v>
      </c>
      <c r="Z12" s="181" t="s">
        <v>24</v>
      </c>
      <c r="AA12" s="181" t="s">
        <v>27</v>
      </c>
      <c r="AB12" s="183" t="s">
        <v>25</v>
      </c>
      <c r="AC12" s="179"/>
      <c r="AD12" s="179"/>
      <c r="AE12" s="179"/>
      <c r="AF12" s="197"/>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row>
    <row r="13" spans="2:59" ht="10.5" customHeight="1" x14ac:dyDescent="0.25">
      <c r="B13" s="78" t="s">
        <v>395</v>
      </c>
      <c r="C13" s="184">
        <v>683</v>
      </c>
      <c r="D13" s="184">
        <v>296</v>
      </c>
      <c r="E13" s="184">
        <v>96</v>
      </c>
      <c r="F13" s="184">
        <v>64</v>
      </c>
      <c r="G13" s="184">
        <v>1268</v>
      </c>
      <c r="H13" s="184">
        <v>145</v>
      </c>
      <c r="I13" s="184">
        <v>3008</v>
      </c>
      <c r="J13" s="184">
        <v>624</v>
      </c>
      <c r="K13" s="184">
        <v>698</v>
      </c>
      <c r="L13" s="184">
        <v>779</v>
      </c>
      <c r="M13" s="184">
        <v>203</v>
      </c>
      <c r="N13" s="184">
        <v>203</v>
      </c>
      <c r="O13" s="184">
        <v>255</v>
      </c>
      <c r="P13" s="184">
        <v>342</v>
      </c>
      <c r="Q13" s="184">
        <v>58</v>
      </c>
      <c r="R13" s="184">
        <v>285</v>
      </c>
      <c r="S13" s="184">
        <v>753</v>
      </c>
      <c r="T13" s="184">
        <v>630</v>
      </c>
      <c r="U13" s="184">
        <v>48</v>
      </c>
      <c r="V13" s="184">
        <v>100</v>
      </c>
      <c r="W13" s="185">
        <v>919</v>
      </c>
      <c r="X13" s="184">
        <v>427</v>
      </c>
      <c r="Y13" s="184">
        <v>0</v>
      </c>
      <c r="Z13" s="184">
        <v>74</v>
      </c>
      <c r="AA13" s="184">
        <v>71</v>
      </c>
      <c r="AB13" s="362">
        <v>12029</v>
      </c>
      <c r="AC13" s="179"/>
      <c r="AD13" s="179"/>
      <c r="AE13" s="179"/>
      <c r="AF13" s="197"/>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row>
    <row r="14" spans="2:59" ht="10.5" customHeight="1" x14ac:dyDescent="0.25">
      <c r="B14" s="80" t="s">
        <v>396</v>
      </c>
      <c r="C14" s="186">
        <v>642</v>
      </c>
      <c r="D14" s="186">
        <v>237</v>
      </c>
      <c r="E14" s="186">
        <v>83</v>
      </c>
      <c r="F14" s="186">
        <v>54</v>
      </c>
      <c r="G14" s="186">
        <v>1086</v>
      </c>
      <c r="H14" s="186">
        <v>128</v>
      </c>
      <c r="I14" s="186">
        <v>2715</v>
      </c>
      <c r="J14" s="186">
        <v>550</v>
      </c>
      <c r="K14" s="186">
        <v>634</v>
      </c>
      <c r="L14" s="186">
        <v>673</v>
      </c>
      <c r="M14" s="186">
        <v>174</v>
      </c>
      <c r="N14" s="186">
        <v>193</v>
      </c>
      <c r="O14" s="186">
        <v>210</v>
      </c>
      <c r="P14" s="186">
        <v>277</v>
      </c>
      <c r="Q14" s="186">
        <v>56</v>
      </c>
      <c r="R14" s="186">
        <v>256</v>
      </c>
      <c r="S14" s="186">
        <v>698</v>
      </c>
      <c r="T14" s="186">
        <v>606</v>
      </c>
      <c r="U14" s="186">
        <v>44</v>
      </c>
      <c r="V14" s="198">
        <v>73</v>
      </c>
      <c r="W14" s="186">
        <v>816</v>
      </c>
      <c r="X14" s="186">
        <v>369</v>
      </c>
      <c r="Y14" s="186">
        <v>0</v>
      </c>
      <c r="Z14" s="186">
        <v>72</v>
      </c>
      <c r="AA14" s="186">
        <v>60</v>
      </c>
      <c r="AB14" s="188">
        <v>10706</v>
      </c>
      <c r="AC14" s="179"/>
      <c r="AD14" s="179"/>
      <c r="AE14" s="179"/>
      <c r="AF14" s="197"/>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row>
    <row r="15" spans="2:59" ht="10.5" customHeight="1" x14ac:dyDescent="0.25">
      <c r="B15" s="189" t="s">
        <v>434</v>
      </c>
      <c r="C15" s="190">
        <v>774</v>
      </c>
      <c r="D15" s="190">
        <v>236</v>
      </c>
      <c r="E15" s="190">
        <v>86</v>
      </c>
      <c r="F15" s="190">
        <v>106</v>
      </c>
      <c r="G15" s="190">
        <v>1115</v>
      </c>
      <c r="H15" s="190">
        <v>131</v>
      </c>
      <c r="I15" s="190">
        <v>2675</v>
      </c>
      <c r="J15" s="190">
        <v>577</v>
      </c>
      <c r="K15" s="190">
        <v>613</v>
      </c>
      <c r="L15" s="190">
        <v>1066</v>
      </c>
      <c r="M15" s="190">
        <v>116</v>
      </c>
      <c r="N15" s="190">
        <v>130</v>
      </c>
      <c r="O15" s="190">
        <v>178</v>
      </c>
      <c r="P15" s="190">
        <v>283</v>
      </c>
      <c r="Q15" s="190">
        <v>61</v>
      </c>
      <c r="R15" s="190">
        <v>216</v>
      </c>
      <c r="S15" s="190">
        <v>713</v>
      </c>
      <c r="T15" s="190">
        <v>624</v>
      </c>
      <c r="U15" s="190">
        <v>28</v>
      </c>
      <c r="V15" s="190">
        <v>64</v>
      </c>
      <c r="W15" s="360">
        <v>867</v>
      </c>
      <c r="X15" s="190">
        <v>443</v>
      </c>
      <c r="Y15" s="190">
        <v>0</v>
      </c>
      <c r="Z15" s="190">
        <v>92</v>
      </c>
      <c r="AA15" s="190">
        <v>44</v>
      </c>
      <c r="AB15" s="188">
        <f>SUM(C15:AA15)</f>
        <v>11238</v>
      </c>
      <c r="AC15" s="179"/>
      <c r="AD15" s="179"/>
      <c r="AE15" s="179"/>
      <c r="AF15" s="197"/>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row>
    <row r="16" spans="2:59" ht="10.5" customHeight="1" x14ac:dyDescent="0.25">
      <c r="B16" s="191" t="s">
        <v>437</v>
      </c>
      <c r="C16" s="361">
        <v>774</v>
      </c>
      <c r="D16" s="361">
        <v>236</v>
      </c>
      <c r="E16" s="361">
        <v>86</v>
      </c>
      <c r="F16" s="361">
        <v>106</v>
      </c>
      <c r="G16" s="361">
        <v>1115</v>
      </c>
      <c r="H16" s="361">
        <v>131</v>
      </c>
      <c r="I16" s="361">
        <v>2675</v>
      </c>
      <c r="J16" s="361">
        <v>577</v>
      </c>
      <c r="K16" s="361">
        <v>613</v>
      </c>
      <c r="L16" s="361">
        <v>1066</v>
      </c>
      <c r="M16" s="361">
        <v>116</v>
      </c>
      <c r="N16" s="361">
        <v>130</v>
      </c>
      <c r="O16" s="361">
        <v>178</v>
      </c>
      <c r="P16" s="361">
        <v>283</v>
      </c>
      <c r="Q16" s="361">
        <v>61</v>
      </c>
      <c r="R16" s="361">
        <v>216</v>
      </c>
      <c r="S16" s="361">
        <v>713</v>
      </c>
      <c r="T16" s="361">
        <v>624</v>
      </c>
      <c r="U16" s="361">
        <v>28</v>
      </c>
      <c r="V16" s="361">
        <v>64</v>
      </c>
      <c r="W16" s="192">
        <v>867</v>
      </c>
      <c r="X16" s="361">
        <v>475</v>
      </c>
      <c r="Y16" s="361">
        <v>0</v>
      </c>
      <c r="Z16" s="361">
        <v>92</v>
      </c>
      <c r="AA16" s="361">
        <v>44</v>
      </c>
      <c r="AB16" s="193">
        <v>11270</v>
      </c>
      <c r="AC16" s="334"/>
      <c r="AD16" s="335"/>
      <c r="AE16" s="199"/>
      <c r="AF16" s="178"/>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row>
    <row r="17" spans="1:59" ht="9" x14ac:dyDescent="0.25">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78"/>
      <c r="AD17" s="199"/>
      <c r="AE17" s="199"/>
      <c r="AF17" s="178"/>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row>
    <row r="18" spans="1:59" ht="9" x14ac:dyDescent="0.25">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8"/>
      <c r="AD18" s="199"/>
      <c r="AE18" s="199"/>
      <c r="AF18" s="178"/>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row>
    <row r="19" spans="1:59" ht="9" x14ac:dyDescent="0.25">
      <c r="B19" s="200" t="s">
        <v>438</v>
      </c>
      <c r="C19" s="179"/>
      <c r="E19" s="179"/>
      <c r="F19" s="179"/>
      <c r="G19" s="179"/>
      <c r="H19" s="178"/>
      <c r="I19" s="178"/>
      <c r="J19" s="179"/>
      <c r="K19" s="179"/>
      <c r="L19" s="178"/>
      <c r="M19" s="178"/>
      <c r="N19" s="178"/>
      <c r="O19" s="179"/>
      <c r="P19" s="179"/>
      <c r="Q19" s="179"/>
      <c r="R19" s="178"/>
      <c r="S19" s="179"/>
      <c r="T19" s="178"/>
      <c r="U19" s="179"/>
      <c r="V19" s="179"/>
      <c r="W19" s="179"/>
      <c r="X19" s="179"/>
      <c r="Z19" s="378" t="s">
        <v>439</v>
      </c>
      <c r="AA19" s="379"/>
      <c r="AB19" s="380"/>
      <c r="AC19" s="178"/>
      <c r="AD19" s="199"/>
      <c r="AE19" s="179"/>
      <c r="AF19" s="178"/>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row>
    <row r="20" spans="1:59" ht="10.5" customHeight="1" x14ac:dyDescent="0.25">
      <c r="B20" s="201" t="s">
        <v>28</v>
      </c>
      <c r="C20" s="181" t="s">
        <v>29</v>
      </c>
      <c r="D20" s="181" t="s">
        <v>30</v>
      </c>
      <c r="E20" s="181" t="s">
        <v>31</v>
      </c>
      <c r="F20" s="181" t="s">
        <v>32</v>
      </c>
      <c r="G20" s="181" t="s">
        <v>33</v>
      </c>
      <c r="H20" s="181" t="s">
        <v>301</v>
      </c>
      <c r="I20" s="181" t="s">
        <v>35</v>
      </c>
      <c r="J20" s="181" t="s">
        <v>440</v>
      </c>
      <c r="K20" s="181" t="s">
        <v>37</v>
      </c>
      <c r="L20" s="181" t="s">
        <v>441</v>
      </c>
      <c r="M20" s="181" t="s">
        <v>39</v>
      </c>
      <c r="N20" s="181" t="s">
        <v>40</v>
      </c>
      <c r="O20" s="181" t="s">
        <v>41</v>
      </c>
      <c r="P20" s="181" t="s">
        <v>42</v>
      </c>
      <c r="Q20" s="181" t="s">
        <v>43</v>
      </c>
      <c r="R20" s="181" t="s">
        <v>44</v>
      </c>
      <c r="S20" s="181" t="s">
        <v>45</v>
      </c>
      <c r="T20" s="181" t="s">
        <v>46</v>
      </c>
      <c r="U20" s="181" t="s">
        <v>47</v>
      </c>
      <c r="V20" s="181" t="s">
        <v>48</v>
      </c>
      <c r="W20" s="181" t="s">
        <v>49</v>
      </c>
      <c r="X20" s="181" t="s">
        <v>50</v>
      </c>
      <c r="Y20" s="202" t="s">
        <v>51</v>
      </c>
      <c r="Z20" s="182" t="s">
        <v>442</v>
      </c>
      <c r="AA20" s="181" t="s">
        <v>281</v>
      </c>
      <c r="AB20" s="183" t="s">
        <v>61</v>
      </c>
      <c r="AC20" s="178"/>
      <c r="AD20" s="199"/>
      <c r="AE20" s="179"/>
      <c r="AF20" s="178"/>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row>
    <row r="21" spans="1:59" s="176" customFormat="1" ht="9" x14ac:dyDescent="0.25">
      <c r="A21" s="199"/>
      <c r="B21" s="26" t="s">
        <v>410</v>
      </c>
      <c r="C21" s="184">
        <v>2</v>
      </c>
      <c r="D21" s="184">
        <v>2</v>
      </c>
      <c r="E21" s="184">
        <v>7</v>
      </c>
      <c r="F21" s="184">
        <v>1</v>
      </c>
      <c r="G21" s="184">
        <v>7</v>
      </c>
      <c r="H21" s="184">
        <v>5</v>
      </c>
      <c r="I21" s="184" t="s">
        <v>26</v>
      </c>
      <c r="J21" s="184">
        <v>4</v>
      </c>
      <c r="K21" s="184">
        <v>2</v>
      </c>
      <c r="L21" s="184">
        <v>4</v>
      </c>
      <c r="M21" s="184">
        <v>8</v>
      </c>
      <c r="N21" s="184" t="s">
        <v>26</v>
      </c>
      <c r="O21" s="184">
        <v>1</v>
      </c>
      <c r="P21" s="184">
        <v>1</v>
      </c>
      <c r="Q21" s="184">
        <v>1</v>
      </c>
      <c r="R21" s="184">
        <v>2</v>
      </c>
      <c r="S21" s="184">
        <v>1</v>
      </c>
      <c r="T21" s="184" t="s">
        <v>26</v>
      </c>
      <c r="U21" s="184">
        <v>5</v>
      </c>
      <c r="V21" s="184">
        <v>9</v>
      </c>
      <c r="W21" s="184">
        <v>8</v>
      </c>
      <c r="X21" s="184">
        <v>9</v>
      </c>
      <c r="Y21" s="184">
        <v>9</v>
      </c>
      <c r="Z21" s="187">
        <v>161</v>
      </c>
      <c r="AA21" s="186">
        <v>72</v>
      </c>
      <c r="AB21" s="188">
        <v>233</v>
      </c>
      <c r="AC21" s="178"/>
      <c r="AD21" s="199"/>
      <c r="AE21" s="179"/>
      <c r="AF21" s="178"/>
      <c r="AG21" s="203"/>
      <c r="AH21" s="203"/>
      <c r="AI21" s="203"/>
      <c r="AJ21" s="203"/>
      <c r="AK21" s="203"/>
      <c r="AL21" s="203"/>
      <c r="AM21" s="196"/>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9" x14ac:dyDescent="0.25">
      <c r="B22" s="189" t="s">
        <v>443</v>
      </c>
      <c r="C22" s="190">
        <v>2</v>
      </c>
      <c r="D22" s="190">
        <v>2</v>
      </c>
      <c r="E22" s="190">
        <v>5</v>
      </c>
      <c r="F22" s="190">
        <v>1</v>
      </c>
      <c r="G22" s="190">
        <v>5</v>
      </c>
      <c r="H22" s="190">
        <v>4</v>
      </c>
      <c r="I22" s="190" t="s">
        <v>26</v>
      </c>
      <c r="J22" s="190">
        <v>4</v>
      </c>
      <c r="K22" s="190">
        <v>1</v>
      </c>
      <c r="L22" s="190">
        <v>4</v>
      </c>
      <c r="M22" s="190" t="s">
        <v>26</v>
      </c>
      <c r="N22" s="190">
        <v>1</v>
      </c>
      <c r="O22" s="190" t="s">
        <v>26</v>
      </c>
      <c r="P22" s="190" t="s">
        <v>26</v>
      </c>
      <c r="Q22" s="190">
        <v>1</v>
      </c>
      <c r="R22" s="190">
        <v>2</v>
      </c>
      <c r="S22" s="190">
        <v>1</v>
      </c>
      <c r="T22" s="190" t="s">
        <v>26</v>
      </c>
      <c r="U22" s="190">
        <v>7</v>
      </c>
      <c r="V22" s="190">
        <v>8</v>
      </c>
      <c r="W22" s="190">
        <v>8</v>
      </c>
      <c r="X22" s="190" t="s">
        <v>26</v>
      </c>
      <c r="Y22" s="190">
        <v>8</v>
      </c>
      <c r="Z22" s="360" t="s">
        <v>26</v>
      </c>
      <c r="AA22" s="190" t="s">
        <v>26</v>
      </c>
      <c r="AB22" s="188" t="s">
        <v>26</v>
      </c>
      <c r="AC22" s="178"/>
      <c r="AD22" s="199"/>
      <c r="AE22" s="179"/>
      <c r="AF22" s="178"/>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row>
    <row r="23" spans="1:59" ht="9" x14ac:dyDescent="0.25">
      <c r="B23" s="191" t="s">
        <v>444</v>
      </c>
      <c r="C23" s="361">
        <v>2</v>
      </c>
      <c r="D23" s="361">
        <v>2</v>
      </c>
      <c r="E23" s="361">
        <v>5</v>
      </c>
      <c r="F23" s="361">
        <v>1</v>
      </c>
      <c r="G23" s="361">
        <v>5</v>
      </c>
      <c r="H23" s="361">
        <v>4</v>
      </c>
      <c r="I23" s="361" t="s">
        <v>26</v>
      </c>
      <c r="J23" s="361">
        <v>4</v>
      </c>
      <c r="K23" s="361">
        <v>1</v>
      </c>
      <c r="L23" s="361">
        <v>4</v>
      </c>
      <c r="M23" s="361" t="s">
        <v>26</v>
      </c>
      <c r="N23" s="361">
        <v>1</v>
      </c>
      <c r="O23" s="361" t="s">
        <v>26</v>
      </c>
      <c r="P23" s="361" t="s">
        <v>26</v>
      </c>
      <c r="Q23" s="361">
        <v>1</v>
      </c>
      <c r="R23" s="361">
        <v>2</v>
      </c>
      <c r="S23" s="361">
        <v>1</v>
      </c>
      <c r="T23" s="361" t="s">
        <v>26</v>
      </c>
      <c r="U23" s="361">
        <v>7</v>
      </c>
      <c r="V23" s="361">
        <v>8</v>
      </c>
      <c r="W23" s="361">
        <v>8</v>
      </c>
      <c r="X23" s="361" t="s">
        <v>26</v>
      </c>
      <c r="Y23" s="361">
        <v>8</v>
      </c>
      <c r="Z23" s="192" t="s">
        <v>26</v>
      </c>
      <c r="AA23" s="361" t="s">
        <v>26</v>
      </c>
      <c r="AB23" s="193" t="s">
        <v>26</v>
      </c>
      <c r="AC23" s="178"/>
      <c r="AD23" s="199"/>
      <c r="AE23" s="179"/>
      <c r="AF23" s="178"/>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row>
    <row r="24" spans="1:59" ht="9" x14ac:dyDescent="0.25">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8"/>
      <c r="AD24" s="199"/>
      <c r="AE24" s="199"/>
      <c r="AF24" s="178"/>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row>
    <row r="26" spans="1:59" s="207" customFormat="1" ht="9" x14ac:dyDescent="0.15">
      <c r="A26" s="204"/>
      <c r="B26" s="205" t="s">
        <v>445</v>
      </c>
      <c r="C26" s="206"/>
      <c r="D26" s="206"/>
      <c r="E26" s="206"/>
      <c r="F26" s="206"/>
      <c r="G26" s="206"/>
      <c r="H26" s="206"/>
      <c r="I26" s="206"/>
      <c r="J26" s="206"/>
      <c r="K26" s="206"/>
      <c r="L26" s="206"/>
      <c r="W26" s="208"/>
      <c r="X26" s="96"/>
      <c r="Y26" s="97"/>
      <c r="Z26" s="97"/>
      <c r="AA26" s="97"/>
    </row>
    <row r="27" spans="1:59" s="178" customFormat="1" ht="10.5" customHeight="1" x14ac:dyDescent="0.25">
      <c r="A27" s="209"/>
      <c r="B27" s="210" t="s">
        <v>256</v>
      </c>
      <c r="C27" s="181" t="s">
        <v>53</v>
      </c>
      <c r="D27" s="181" t="s">
        <v>446</v>
      </c>
      <c r="E27" s="181" t="s">
        <v>447</v>
      </c>
      <c r="F27" s="181" t="s">
        <v>448</v>
      </c>
      <c r="G27" s="181" t="s">
        <v>449</v>
      </c>
      <c r="H27" s="181" t="s">
        <v>450</v>
      </c>
      <c r="I27" s="181" t="s">
        <v>7</v>
      </c>
      <c r="J27" s="181" t="s">
        <v>8</v>
      </c>
      <c r="K27" s="181" t="s">
        <v>330</v>
      </c>
      <c r="L27" s="181" t="s">
        <v>451</v>
      </c>
      <c r="M27" s="181" t="s">
        <v>11</v>
      </c>
      <c r="N27" s="181" t="s">
        <v>12</v>
      </c>
      <c r="O27" s="181" t="s">
        <v>13</v>
      </c>
      <c r="P27" s="181" t="s">
        <v>14</v>
      </c>
      <c r="Q27" s="181" t="s">
        <v>452</v>
      </c>
      <c r="R27" s="181" t="s">
        <v>16</v>
      </c>
      <c r="S27" s="181" t="s">
        <v>453</v>
      </c>
      <c r="T27" s="181" t="s">
        <v>454</v>
      </c>
      <c r="U27" s="181" t="s">
        <v>455</v>
      </c>
      <c r="V27" s="181" t="s">
        <v>55</v>
      </c>
      <c r="W27" s="181" t="s">
        <v>56</v>
      </c>
      <c r="X27" s="181" t="s">
        <v>397</v>
      </c>
      <c r="Y27" s="181" t="s">
        <v>57</v>
      </c>
      <c r="Z27" s="181" t="s">
        <v>59</v>
      </c>
      <c r="AA27" s="181" t="s">
        <v>58</v>
      </c>
      <c r="AB27" s="183" t="s">
        <v>61</v>
      </c>
      <c r="AD27" s="100"/>
      <c r="AE27" s="100"/>
    </row>
    <row r="28" spans="1:59" ht="10.5" customHeight="1" x14ac:dyDescent="0.15">
      <c r="B28" s="211" t="s">
        <v>456</v>
      </c>
      <c r="C28" s="212">
        <v>701.89262684401592</v>
      </c>
      <c r="D28" s="212">
        <v>163.87545781815663</v>
      </c>
      <c r="E28" s="212" t="s">
        <v>62</v>
      </c>
      <c r="F28" s="212">
        <v>10.9308657222864</v>
      </c>
      <c r="G28" s="212">
        <v>133.54721271935759</v>
      </c>
      <c r="H28" s="212" t="s">
        <v>62</v>
      </c>
      <c r="I28" s="212">
        <v>375.33645211042659</v>
      </c>
      <c r="J28" s="212">
        <v>177.2718821502761</v>
      </c>
      <c r="K28" s="212">
        <v>83.924771854061106</v>
      </c>
      <c r="L28" s="212">
        <v>47.643979556012603</v>
      </c>
      <c r="M28" s="212">
        <v>138.7249632705086</v>
      </c>
      <c r="N28" s="212">
        <v>146.84466680767929</v>
      </c>
      <c r="O28" s="212">
        <v>105.5864275093503</v>
      </c>
      <c r="P28" s="212">
        <v>67.808914919230503</v>
      </c>
      <c r="Q28" s="212" t="s">
        <v>62</v>
      </c>
      <c r="R28" s="212">
        <v>50.534526206939994</v>
      </c>
      <c r="S28" s="213">
        <v>133.40294312138519</v>
      </c>
      <c r="T28" s="213">
        <v>77.069506708702932</v>
      </c>
      <c r="U28" s="212">
        <v>658.87268723578495</v>
      </c>
      <c r="V28" s="214" t="s">
        <v>341</v>
      </c>
      <c r="W28" s="214" t="s">
        <v>26</v>
      </c>
      <c r="X28" s="214" t="s">
        <v>341</v>
      </c>
      <c r="Y28" s="214" t="s">
        <v>341</v>
      </c>
      <c r="Z28" s="214" t="s">
        <v>341</v>
      </c>
      <c r="AA28" s="214" t="s">
        <v>341</v>
      </c>
      <c r="AB28" s="215">
        <v>3073.2678845541745</v>
      </c>
      <c r="AC28" s="178"/>
      <c r="AD28" s="105"/>
      <c r="AE28" s="105"/>
      <c r="AF28" s="178"/>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row>
    <row r="29" spans="1:59" ht="9" x14ac:dyDescent="0.25">
      <c r="B29" s="216" t="s">
        <v>457</v>
      </c>
      <c r="C29" s="212">
        <v>774.09999999999991</v>
      </c>
      <c r="D29" s="212">
        <v>170.8</v>
      </c>
      <c r="E29" s="212" t="s">
        <v>62</v>
      </c>
      <c r="F29" s="212" t="s">
        <v>62</v>
      </c>
      <c r="G29" s="212">
        <v>137.30000000000001</v>
      </c>
      <c r="H29" s="212" t="s">
        <v>26</v>
      </c>
      <c r="I29" s="212">
        <v>373.5</v>
      </c>
      <c r="J29" s="212">
        <v>209.3</v>
      </c>
      <c r="K29" s="212">
        <v>79.400000000000006</v>
      </c>
      <c r="L29" s="212">
        <v>78.900000000000006</v>
      </c>
      <c r="M29" s="212">
        <v>180.3</v>
      </c>
      <c r="N29" s="212">
        <v>145</v>
      </c>
      <c r="O29" s="212">
        <v>114.3</v>
      </c>
      <c r="P29" s="212">
        <v>77.5</v>
      </c>
      <c r="Q29" s="212" t="s">
        <v>62</v>
      </c>
      <c r="R29" s="212">
        <v>56</v>
      </c>
      <c r="S29" s="213">
        <v>139.30000000000001</v>
      </c>
      <c r="T29" s="213">
        <v>68.7</v>
      </c>
      <c r="U29" s="212">
        <v>713.3</v>
      </c>
      <c r="V29" s="212" t="s">
        <v>26</v>
      </c>
      <c r="W29" s="212" t="s">
        <v>26</v>
      </c>
      <c r="X29" s="212" t="s">
        <v>26</v>
      </c>
      <c r="Y29" s="212" t="s">
        <v>26</v>
      </c>
      <c r="Z29" s="212" t="s">
        <v>26</v>
      </c>
      <c r="AA29" s="212" t="s">
        <v>26</v>
      </c>
      <c r="AB29" s="217">
        <v>3317.7</v>
      </c>
      <c r="AC29" s="178"/>
      <c r="AD29" s="178"/>
      <c r="AE29" s="218"/>
      <c r="AF29" s="178"/>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row>
    <row r="30" spans="1:59" ht="10.5" customHeight="1" x14ac:dyDescent="0.25">
      <c r="B30" s="219" t="s">
        <v>458</v>
      </c>
      <c r="C30" s="220">
        <v>759.09999999999991</v>
      </c>
      <c r="D30" s="220">
        <v>171.3</v>
      </c>
      <c r="E30" s="212" t="s">
        <v>62</v>
      </c>
      <c r="F30" s="212" t="s">
        <v>62</v>
      </c>
      <c r="G30" s="220">
        <v>132.4</v>
      </c>
      <c r="H30" s="220" t="s">
        <v>26</v>
      </c>
      <c r="I30" s="220">
        <v>360.6</v>
      </c>
      <c r="J30" s="220">
        <v>204.4</v>
      </c>
      <c r="K30" s="220">
        <v>75.099999999999994</v>
      </c>
      <c r="L30" s="220">
        <v>78.899999999999991</v>
      </c>
      <c r="M30" s="220">
        <v>176.9</v>
      </c>
      <c r="N30" s="220">
        <v>145.5</v>
      </c>
      <c r="O30" s="220">
        <v>114.3</v>
      </c>
      <c r="P30" s="220">
        <v>74.7</v>
      </c>
      <c r="Q30" s="212" t="s">
        <v>62</v>
      </c>
      <c r="R30" s="220">
        <v>54.199999999999996</v>
      </c>
      <c r="S30" s="220">
        <v>126</v>
      </c>
      <c r="T30" s="220">
        <v>80</v>
      </c>
      <c r="U30" s="220">
        <v>698</v>
      </c>
      <c r="V30" s="220" t="s">
        <v>26</v>
      </c>
      <c r="W30" s="220" t="s">
        <v>26</v>
      </c>
      <c r="X30" s="220" t="s">
        <v>26</v>
      </c>
      <c r="Y30" s="220" t="s">
        <v>26</v>
      </c>
      <c r="Z30" s="220" t="s">
        <v>26</v>
      </c>
      <c r="AA30" s="220" t="s">
        <v>26</v>
      </c>
      <c r="AB30" s="217">
        <v>3251.4</v>
      </c>
      <c r="AC30" s="178"/>
      <c r="AD30" s="179"/>
      <c r="AE30" s="179"/>
      <c r="AF30" s="178"/>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row>
    <row r="31" spans="1:59" ht="10.5" customHeight="1" x14ac:dyDescent="0.25">
      <c r="B31" s="216" t="s">
        <v>408</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2"/>
      <c r="AD31" s="179"/>
      <c r="AE31" s="179"/>
      <c r="AF31" s="178"/>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row>
    <row r="32" spans="1:59" ht="9" x14ac:dyDescent="0.25">
      <c r="B32" s="223" t="s">
        <v>459</v>
      </c>
      <c r="C32" s="224"/>
      <c r="D32" s="224"/>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6"/>
      <c r="AC32" s="178"/>
      <c r="AD32" s="199"/>
      <c r="AE32" s="199"/>
      <c r="AF32" s="178"/>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row>
    <row r="33" spans="2:32" ht="9" customHeight="1" x14ac:dyDescent="0.25"/>
    <row r="34" spans="2:32" ht="9" x14ac:dyDescent="0.25">
      <c r="AC34" s="178"/>
      <c r="AE34" s="178"/>
      <c r="AF34" s="178"/>
    </row>
    <row r="35" spans="2:32" ht="9" x14ac:dyDescent="0.25">
      <c r="B35" s="374" t="s">
        <v>833</v>
      </c>
      <c r="C35" s="356"/>
      <c r="D35" s="357"/>
      <c r="E35" s="357"/>
      <c r="F35" s="357"/>
      <c r="G35" s="357"/>
      <c r="H35" s="358"/>
      <c r="I35" s="227"/>
      <c r="O35" s="415" t="s">
        <v>460</v>
      </c>
      <c r="P35" s="416"/>
      <c r="Q35" s="416"/>
      <c r="R35" s="416"/>
      <c r="S35" s="416"/>
      <c r="T35" s="416"/>
      <c r="U35" s="416"/>
      <c r="V35" s="416"/>
      <c r="W35" s="416"/>
      <c r="X35" s="416"/>
      <c r="Y35" s="416"/>
      <c r="Z35" s="416"/>
      <c r="AA35" s="416"/>
      <c r="AB35" s="417"/>
      <c r="AC35" s="178"/>
      <c r="AE35" s="178"/>
      <c r="AF35" s="178"/>
    </row>
    <row r="36" spans="2:32" ht="10.5" customHeight="1" x14ac:dyDescent="0.25">
      <c r="B36" s="344" t="s">
        <v>63</v>
      </c>
      <c r="C36" s="139" t="s">
        <v>461</v>
      </c>
      <c r="D36" s="139" t="s">
        <v>462</v>
      </c>
      <c r="E36" s="139" t="s">
        <v>66</v>
      </c>
      <c r="F36" s="139" t="s">
        <v>67</v>
      </c>
      <c r="G36" s="139" t="s">
        <v>68</v>
      </c>
      <c r="H36" s="138" t="s">
        <v>69</v>
      </c>
      <c r="I36" s="343"/>
      <c r="AA36" s="178"/>
      <c r="AB36" s="178"/>
      <c r="AC36" s="178"/>
      <c r="AE36" s="178"/>
      <c r="AF36" s="178"/>
    </row>
    <row r="37" spans="2:32" ht="9" x14ac:dyDescent="0.25">
      <c r="B37" s="26" t="s">
        <v>407</v>
      </c>
      <c r="C37" s="343">
        <v>25</v>
      </c>
      <c r="D37" s="343">
        <v>18</v>
      </c>
      <c r="E37" s="343">
        <v>12</v>
      </c>
      <c r="F37" s="343">
        <v>11</v>
      </c>
      <c r="G37" s="343">
        <v>22</v>
      </c>
      <c r="H37" s="81">
        <v>4</v>
      </c>
      <c r="I37" s="343"/>
      <c r="J37" s="228"/>
      <c r="K37" s="178" t="s">
        <v>70</v>
      </c>
      <c r="L37" s="178"/>
      <c r="M37" s="178"/>
      <c r="N37" s="178"/>
      <c r="O37" s="178"/>
      <c r="AA37" s="178"/>
      <c r="AB37" s="178"/>
      <c r="AC37" s="178"/>
      <c r="AE37" s="178"/>
      <c r="AF37" s="178"/>
    </row>
    <row r="38" spans="2:32" ht="9" x14ac:dyDescent="0.25">
      <c r="B38" s="85" t="s">
        <v>71</v>
      </c>
      <c r="C38" s="346">
        <v>28</v>
      </c>
      <c r="D38" s="346">
        <v>22</v>
      </c>
      <c r="E38" s="346">
        <v>10</v>
      </c>
      <c r="F38" s="346">
        <v>15</v>
      </c>
      <c r="G38" s="346">
        <v>20</v>
      </c>
      <c r="H38" s="86">
        <v>6</v>
      </c>
      <c r="I38" s="347"/>
      <c r="J38" s="228"/>
      <c r="K38" s="178"/>
      <c r="L38" s="178"/>
      <c r="M38" s="178"/>
      <c r="N38" s="178"/>
      <c r="O38" s="23"/>
      <c r="P38" s="23"/>
      <c r="Q38" s="23"/>
      <c r="R38" s="23"/>
      <c r="S38" s="23"/>
      <c r="T38" s="23"/>
      <c r="U38" s="23"/>
      <c r="V38" s="23"/>
      <c r="W38" s="23"/>
      <c r="X38" s="23"/>
      <c r="Y38" s="23"/>
      <c r="Z38" s="23"/>
      <c r="AA38" s="178"/>
      <c r="AB38" s="178"/>
      <c r="AC38" s="178"/>
      <c r="AE38" s="178"/>
    </row>
    <row r="39" spans="2:32" ht="9" x14ac:dyDescent="0.25">
      <c r="B39" s="85"/>
      <c r="C39" s="346"/>
      <c r="D39" s="346"/>
      <c r="E39" s="346"/>
      <c r="F39" s="346"/>
      <c r="G39" s="346"/>
      <c r="H39" s="86"/>
      <c r="I39" s="347"/>
      <c r="J39" s="229"/>
      <c r="K39" s="178"/>
      <c r="L39" s="178"/>
      <c r="M39" s="178"/>
      <c r="N39" s="178"/>
      <c r="O39" s="178"/>
      <c r="P39" s="178"/>
      <c r="Q39" s="178"/>
      <c r="R39" s="178"/>
      <c r="S39" s="178"/>
      <c r="T39" s="178"/>
      <c r="U39" s="178"/>
      <c r="V39" s="178"/>
      <c r="W39" s="178"/>
      <c r="X39" s="178"/>
      <c r="Y39" s="178"/>
      <c r="Z39" s="178"/>
      <c r="AA39" s="178"/>
      <c r="AB39" s="178"/>
      <c r="AC39" s="178"/>
      <c r="AE39" s="178"/>
    </row>
    <row r="40" spans="2:32" ht="9" x14ac:dyDescent="0.25">
      <c r="B40" s="344" t="s">
        <v>72</v>
      </c>
      <c r="C40" s="72" t="s">
        <v>73</v>
      </c>
      <c r="D40" s="72" t="s">
        <v>64</v>
      </c>
      <c r="E40" s="72" t="s">
        <v>66</v>
      </c>
      <c r="F40" s="72" t="s">
        <v>67</v>
      </c>
      <c r="G40" s="72" t="s">
        <v>68</v>
      </c>
      <c r="H40" s="91" t="s">
        <v>69</v>
      </c>
      <c r="I40" s="343"/>
      <c r="J40" s="228"/>
      <c r="K40" s="178"/>
      <c r="L40" s="178"/>
      <c r="M40" s="178"/>
      <c r="N40" s="178"/>
      <c r="O40" s="178"/>
      <c r="P40" s="178"/>
      <c r="Q40" s="178"/>
      <c r="R40" s="178"/>
      <c r="S40" s="178"/>
      <c r="T40" s="178"/>
      <c r="U40" s="178"/>
      <c r="V40" s="178"/>
      <c r="W40" s="178"/>
      <c r="X40" s="178"/>
      <c r="Y40" s="178"/>
      <c r="Z40" s="178"/>
      <c r="AA40" s="178"/>
      <c r="AB40" s="178"/>
      <c r="AC40" s="178"/>
      <c r="AE40" s="178"/>
    </row>
    <row r="41" spans="2:32" ht="9" x14ac:dyDescent="0.25">
      <c r="B41" s="26" t="s">
        <v>407</v>
      </c>
      <c r="C41" s="343">
        <v>30</v>
      </c>
      <c r="D41" s="343">
        <v>23</v>
      </c>
      <c r="E41" s="343">
        <v>15</v>
      </c>
      <c r="F41" s="343">
        <v>11</v>
      </c>
      <c r="G41" s="343">
        <v>23</v>
      </c>
      <c r="H41" s="81">
        <v>4</v>
      </c>
      <c r="I41" s="343"/>
      <c r="J41" s="229"/>
      <c r="K41" s="178"/>
      <c r="L41" s="178"/>
      <c r="M41" s="178"/>
      <c r="N41" s="178"/>
      <c r="O41" s="178"/>
      <c r="P41" s="178"/>
      <c r="Q41" s="178"/>
      <c r="R41" s="178"/>
      <c r="S41" s="178"/>
      <c r="T41" s="178"/>
      <c r="U41" s="178"/>
      <c r="V41" s="178"/>
      <c r="W41" s="178"/>
      <c r="X41" s="178"/>
      <c r="Y41" s="178"/>
      <c r="Z41" s="178"/>
      <c r="AA41" s="178"/>
      <c r="AB41" s="178"/>
      <c r="AC41" s="178"/>
      <c r="AE41" s="178"/>
    </row>
    <row r="42" spans="2:32" ht="9" x14ac:dyDescent="0.25">
      <c r="B42" s="85" t="s">
        <v>71</v>
      </c>
      <c r="C42" s="346">
        <v>33</v>
      </c>
      <c r="D42" s="346">
        <v>25</v>
      </c>
      <c r="E42" s="346">
        <v>11</v>
      </c>
      <c r="F42" s="346">
        <v>15</v>
      </c>
      <c r="G42" s="346">
        <v>21</v>
      </c>
      <c r="H42" s="86">
        <v>6</v>
      </c>
      <c r="I42" s="347"/>
      <c r="J42" s="228" t="s">
        <v>74</v>
      </c>
      <c r="K42" s="178"/>
      <c r="L42" s="178"/>
      <c r="M42" s="178"/>
      <c r="N42" s="178"/>
      <c r="O42" s="178"/>
      <c r="P42" s="178"/>
      <c r="Q42" s="178"/>
      <c r="R42" s="178"/>
      <c r="S42" s="178"/>
      <c r="T42" s="178"/>
      <c r="U42" s="178"/>
      <c r="V42" s="178"/>
      <c r="W42" s="178"/>
      <c r="X42" s="178"/>
      <c r="Y42" s="178"/>
      <c r="Z42" s="178"/>
      <c r="AA42" s="178"/>
      <c r="AB42" s="178"/>
      <c r="AC42" s="178"/>
      <c r="AE42" s="178"/>
    </row>
    <row r="43" spans="2:32" ht="9" x14ac:dyDescent="0.25">
      <c r="B43" s="85"/>
      <c r="C43" s="346"/>
      <c r="D43" s="346"/>
      <c r="E43" s="346"/>
      <c r="F43" s="346"/>
      <c r="G43" s="346"/>
      <c r="H43" s="86"/>
      <c r="I43" s="347"/>
      <c r="J43" s="228"/>
      <c r="K43" s="178"/>
      <c r="L43" s="178"/>
      <c r="M43" s="178"/>
      <c r="N43" s="178"/>
      <c r="O43" s="178"/>
      <c r="P43" s="178"/>
      <c r="Q43" s="178"/>
      <c r="R43" s="178"/>
      <c r="S43" s="178"/>
      <c r="T43" s="178"/>
      <c r="U43" s="178"/>
      <c r="V43" s="178"/>
      <c r="W43" s="178"/>
      <c r="X43" s="178"/>
      <c r="Y43" s="178"/>
      <c r="Z43" s="178"/>
      <c r="AA43" s="178"/>
      <c r="AB43" s="178"/>
      <c r="AC43" s="178"/>
      <c r="AE43" s="178"/>
    </row>
    <row r="44" spans="2:32" ht="10.5" customHeight="1" x14ac:dyDescent="0.25">
      <c r="B44" s="344" t="s">
        <v>463</v>
      </c>
      <c r="C44" s="72" t="s">
        <v>73</v>
      </c>
      <c r="D44" s="72" t="s">
        <v>64</v>
      </c>
      <c r="E44" s="72" t="s">
        <v>66</v>
      </c>
      <c r="F44" s="72" t="s">
        <v>67</v>
      </c>
      <c r="G44" s="72" t="s">
        <v>68</v>
      </c>
      <c r="H44" s="91" t="s">
        <v>69</v>
      </c>
      <c r="I44" s="343"/>
      <c r="J44" s="228"/>
      <c r="K44" s="178"/>
      <c r="L44" s="178"/>
      <c r="M44" s="178"/>
      <c r="N44" s="178"/>
      <c r="O44" s="178"/>
      <c r="P44" s="178"/>
      <c r="Q44" s="178"/>
      <c r="R44" s="178"/>
      <c r="S44" s="178"/>
      <c r="T44" s="178"/>
      <c r="U44" s="178"/>
      <c r="V44" s="178"/>
      <c r="W44" s="178"/>
      <c r="X44" s="178"/>
      <c r="Y44" s="178"/>
      <c r="Z44" s="178"/>
      <c r="AA44" s="178"/>
      <c r="AB44" s="178"/>
      <c r="AC44" s="178"/>
      <c r="AE44" s="178"/>
    </row>
    <row r="45" spans="2:32" ht="9" x14ac:dyDescent="0.25">
      <c r="B45" s="26" t="s">
        <v>407</v>
      </c>
      <c r="C45" s="343">
        <v>23</v>
      </c>
      <c r="D45" s="343">
        <v>22</v>
      </c>
      <c r="E45" s="343">
        <v>0</v>
      </c>
      <c r="F45" s="343">
        <v>0</v>
      </c>
      <c r="G45" s="343">
        <v>8</v>
      </c>
      <c r="H45" s="81">
        <v>2</v>
      </c>
      <c r="I45" s="343"/>
      <c r="J45" s="228"/>
      <c r="K45" s="178"/>
      <c r="L45" s="178"/>
      <c r="M45" s="178"/>
      <c r="N45" s="178"/>
      <c r="O45" s="178"/>
      <c r="P45" s="178"/>
      <c r="Q45" s="178"/>
      <c r="R45" s="178"/>
      <c r="S45" s="178"/>
      <c r="T45" s="178"/>
      <c r="U45" s="178"/>
      <c r="V45" s="178"/>
      <c r="W45" s="178"/>
      <c r="X45" s="178"/>
      <c r="Y45" s="178"/>
      <c r="Z45" s="178"/>
      <c r="AA45" s="178"/>
      <c r="AB45" s="178"/>
      <c r="AC45" s="178"/>
    </row>
    <row r="46" spans="2:32" ht="9" x14ac:dyDescent="0.25">
      <c r="B46" s="85" t="s">
        <v>71</v>
      </c>
      <c r="C46" s="346">
        <v>16</v>
      </c>
      <c r="D46" s="346">
        <v>17</v>
      </c>
      <c r="E46" s="346">
        <v>0</v>
      </c>
      <c r="F46" s="346">
        <v>0</v>
      </c>
      <c r="G46" s="346">
        <v>5</v>
      </c>
      <c r="H46" s="86">
        <v>0</v>
      </c>
      <c r="I46" s="347"/>
      <c r="K46" s="178"/>
      <c r="L46" s="178"/>
      <c r="M46" s="178"/>
      <c r="N46" s="178"/>
      <c r="O46" s="178"/>
      <c r="P46" s="178"/>
      <c r="Q46" s="178"/>
      <c r="R46" s="178"/>
      <c r="S46" s="178"/>
      <c r="T46" s="178"/>
      <c r="U46" s="178"/>
      <c r="V46" s="178"/>
      <c r="W46" s="178"/>
      <c r="X46" s="178"/>
      <c r="Y46" s="178"/>
      <c r="Z46" s="178"/>
      <c r="AA46" s="178"/>
      <c r="AB46" s="178"/>
      <c r="AC46" s="178"/>
    </row>
    <row r="47" spans="2:32" ht="9" x14ac:dyDescent="0.25">
      <c r="B47" s="85"/>
      <c r="C47" s="346"/>
      <c r="D47" s="346"/>
      <c r="E47" s="346"/>
      <c r="F47" s="346"/>
      <c r="G47" s="346"/>
      <c r="H47" s="86"/>
      <c r="I47" s="347"/>
      <c r="J47" s="228"/>
      <c r="K47" s="178"/>
      <c r="L47" s="178"/>
      <c r="M47" s="178"/>
      <c r="N47" s="178"/>
      <c r="O47" s="178"/>
      <c r="P47" s="178"/>
      <c r="Q47" s="178"/>
      <c r="R47" s="178"/>
      <c r="S47" s="178"/>
      <c r="T47" s="178"/>
      <c r="U47" s="178"/>
      <c r="V47" s="178"/>
      <c r="W47" s="178"/>
      <c r="X47" s="178"/>
      <c r="Y47" s="178"/>
      <c r="Z47" s="178"/>
      <c r="AA47" s="178"/>
      <c r="AB47" s="178"/>
      <c r="AC47" s="178"/>
    </row>
    <row r="48" spans="2:32" ht="9" x14ac:dyDescent="0.25">
      <c r="B48" s="344" t="s">
        <v>75</v>
      </c>
      <c r="C48" s="72" t="s">
        <v>73</v>
      </c>
      <c r="D48" s="72" t="s">
        <v>64</v>
      </c>
      <c r="E48" s="72" t="s">
        <v>66</v>
      </c>
      <c r="F48" s="72" t="s">
        <v>67</v>
      </c>
      <c r="G48" s="72" t="s">
        <v>68</v>
      </c>
      <c r="H48" s="91" t="s">
        <v>69</v>
      </c>
      <c r="I48" s="343"/>
      <c r="J48" s="228"/>
      <c r="K48" s="178"/>
      <c r="L48" s="178"/>
      <c r="M48" s="178"/>
      <c r="N48" s="178"/>
      <c r="O48" s="178"/>
      <c r="P48" s="178"/>
      <c r="Q48" s="178"/>
      <c r="R48" s="178"/>
      <c r="S48" s="178"/>
      <c r="T48" s="178"/>
      <c r="U48" s="178"/>
      <c r="V48" s="178"/>
      <c r="W48" s="178"/>
      <c r="X48" s="178"/>
      <c r="Y48" s="178"/>
      <c r="Z48" s="178"/>
      <c r="AA48" s="178"/>
      <c r="AB48" s="178"/>
      <c r="AC48" s="178"/>
    </row>
    <row r="49" spans="2:29" ht="9" x14ac:dyDescent="0.25">
      <c r="B49" s="26" t="s">
        <v>407</v>
      </c>
      <c r="C49" s="343">
        <v>0</v>
      </c>
      <c r="D49" s="343">
        <v>0</v>
      </c>
      <c r="E49" s="343">
        <v>0</v>
      </c>
      <c r="F49" s="343">
        <v>0</v>
      </c>
      <c r="G49" s="343">
        <v>0</v>
      </c>
      <c r="H49" s="81">
        <v>0</v>
      </c>
      <c r="I49" s="343"/>
      <c r="K49" s="178"/>
      <c r="L49" s="178"/>
      <c r="M49" s="178"/>
      <c r="N49" s="178"/>
      <c r="O49" s="178"/>
      <c r="P49" s="178"/>
      <c r="Q49" s="178"/>
      <c r="R49" s="178"/>
      <c r="S49" s="178"/>
      <c r="T49" s="178"/>
      <c r="U49" s="178"/>
      <c r="V49" s="178"/>
      <c r="W49" s="178"/>
      <c r="X49" s="178"/>
      <c r="Y49" s="178"/>
      <c r="Z49" s="178"/>
      <c r="AA49" s="178"/>
      <c r="AB49" s="178"/>
      <c r="AC49" s="178"/>
    </row>
    <row r="50" spans="2:29" ht="9" x14ac:dyDescent="0.25">
      <c r="B50" s="85" t="s">
        <v>71</v>
      </c>
      <c r="C50" s="346">
        <v>0</v>
      </c>
      <c r="D50" s="346">
        <v>0</v>
      </c>
      <c r="E50" s="346">
        <v>0</v>
      </c>
      <c r="F50" s="346">
        <v>0</v>
      </c>
      <c r="G50" s="346">
        <v>0</v>
      </c>
      <c r="H50" s="86">
        <v>0</v>
      </c>
      <c r="I50" s="347"/>
      <c r="J50" s="228"/>
      <c r="K50" s="178"/>
      <c r="L50" s="178"/>
      <c r="M50" s="178"/>
      <c r="N50" s="178"/>
      <c r="O50" s="178"/>
      <c r="P50" s="178"/>
      <c r="Q50" s="178"/>
      <c r="R50" s="178"/>
      <c r="S50" s="178"/>
      <c r="T50" s="178"/>
      <c r="U50" s="178"/>
      <c r="V50" s="178"/>
      <c r="W50" s="178"/>
      <c r="X50" s="178"/>
      <c r="Y50" s="178"/>
      <c r="Z50" s="178"/>
      <c r="AA50" s="178"/>
      <c r="AB50" s="178"/>
      <c r="AC50" s="178"/>
    </row>
    <row r="51" spans="2:29" ht="9" x14ac:dyDescent="0.25">
      <c r="B51" s="230"/>
      <c r="C51" s="343"/>
      <c r="D51" s="343"/>
      <c r="E51" s="343"/>
      <c r="F51" s="343"/>
      <c r="G51" s="343"/>
      <c r="H51" s="81"/>
      <c r="I51" s="343"/>
      <c r="J51" s="228"/>
      <c r="K51" s="178"/>
      <c r="L51" s="178"/>
      <c r="M51" s="178"/>
      <c r="N51" s="178"/>
      <c r="O51" s="178"/>
      <c r="P51" s="178"/>
      <c r="Q51" s="178"/>
      <c r="R51" s="178"/>
      <c r="S51" s="178"/>
      <c r="T51" s="178"/>
      <c r="U51" s="178"/>
      <c r="V51" s="178"/>
      <c r="W51" s="178"/>
      <c r="X51" s="178"/>
      <c r="Y51" s="178"/>
      <c r="Z51" s="178"/>
      <c r="AA51" s="178"/>
      <c r="AB51" s="178"/>
      <c r="AC51" s="178"/>
    </row>
    <row r="52" spans="2:29" ht="10.5" customHeight="1" x14ac:dyDescent="0.25">
      <c r="B52" s="344" t="s">
        <v>76</v>
      </c>
      <c r="C52" s="72" t="s">
        <v>73</v>
      </c>
      <c r="D52" s="72" t="s">
        <v>464</v>
      </c>
      <c r="E52" s="72" t="s">
        <v>66</v>
      </c>
      <c r="F52" s="72" t="s">
        <v>67</v>
      </c>
      <c r="G52" s="72" t="s">
        <v>68</v>
      </c>
      <c r="H52" s="91" t="s">
        <v>69</v>
      </c>
      <c r="I52" s="343"/>
      <c r="K52" s="178"/>
      <c r="L52" s="178"/>
      <c r="M52" s="178"/>
      <c r="N52" s="178"/>
      <c r="O52" s="178"/>
      <c r="P52" s="178"/>
      <c r="Q52" s="178"/>
      <c r="R52" s="178"/>
      <c r="S52" s="178"/>
      <c r="T52" s="178"/>
      <c r="U52" s="178"/>
      <c r="V52" s="178"/>
      <c r="W52" s="178"/>
      <c r="X52" s="178"/>
      <c r="Y52" s="178"/>
      <c r="Z52" s="178"/>
      <c r="AA52" s="178"/>
      <c r="AB52" s="178"/>
      <c r="AC52" s="178"/>
    </row>
    <row r="53" spans="2:29" ht="9" x14ac:dyDescent="0.25">
      <c r="B53" s="26" t="s">
        <v>407</v>
      </c>
      <c r="C53" s="343">
        <v>53</v>
      </c>
      <c r="D53" s="343">
        <v>45</v>
      </c>
      <c r="E53" s="343">
        <v>15</v>
      </c>
      <c r="F53" s="343">
        <v>11</v>
      </c>
      <c r="G53" s="343">
        <v>31</v>
      </c>
      <c r="H53" s="81">
        <v>6</v>
      </c>
      <c r="I53" s="343"/>
      <c r="K53" s="178"/>
      <c r="L53" s="178"/>
      <c r="M53" s="178"/>
      <c r="N53" s="178"/>
      <c r="O53" s="178"/>
      <c r="P53" s="178"/>
      <c r="Q53" s="178"/>
      <c r="R53" s="178"/>
      <c r="S53" s="178"/>
      <c r="T53" s="178"/>
      <c r="U53" s="178"/>
      <c r="V53" s="178"/>
      <c r="W53" s="178"/>
      <c r="X53" s="178"/>
      <c r="Y53" s="178"/>
      <c r="Z53" s="178"/>
      <c r="AA53" s="178"/>
      <c r="AB53" s="178"/>
      <c r="AC53" s="178"/>
    </row>
    <row r="54" spans="2:29" ht="9" x14ac:dyDescent="0.25">
      <c r="B54" s="85" t="s">
        <v>71</v>
      </c>
      <c r="C54" s="346">
        <v>49</v>
      </c>
      <c r="D54" s="346">
        <v>42</v>
      </c>
      <c r="E54" s="346">
        <v>11</v>
      </c>
      <c r="F54" s="346">
        <v>15</v>
      </c>
      <c r="G54" s="346">
        <v>26</v>
      </c>
      <c r="H54" s="86">
        <v>6</v>
      </c>
      <c r="I54" s="347"/>
      <c r="K54" s="178"/>
      <c r="L54" s="178"/>
      <c r="M54" s="178"/>
      <c r="N54" s="178"/>
      <c r="O54" s="178"/>
      <c r="P54" s="178"/>
      <c r="Q54" s="178"/>
      <c r="R54" s="178"/>
      <c r="S54" s="178"/>
      <c r="T54" s="178"/>
      <c r="U54" s="178"/>
      <c r="V54" s="178"/>
      <c r="W54" s="178"/>
      <c r="X54" s="178"/>
      <c r="Y54" s="178"/>
      <c r="Z54" s="178"/>
      <c r="AA54" s="178"/>
      <c r="AB54" s="178"/>
      <c r="AC54" s="178"/>
    </row>
    <row r="55" spans="2:29" ht="9" x14ac:dyDescent="0.25">
      <c r="M55" s="178"/>
      <c r="N55" s="178"/>
      <c r="O55" s="178"/>
      <c r="P55" s="178"/>
      <c r="Q55" s="178"/>
      <c r="R55" s="178"/>
      <c r="S55" s="178"/>
      <c r="T55" s="178"/>
      <c r="U55" s="178"/>
      <c r="V55" s="178"/>
      <c r="W55" s="178"/>
      <c r="X55" s="178"/>
      <c r="Y55" s="178"/>
      <c r="Z55" s="178"/>
      <c r="AA55" s="178"/>
      <c r="AB55" s="178"/>
    </row>
    <row r="56" spans="2:29" ht="9" x14ac:dyDescent="0.25">
      <c r="M56" s="178"/>
      <c r="N56" s="178"/>
      <c r="O56" s="178"/>
      <c r="P56" s="178"/>
      <c r="Q56" s="178"/>
      <c r="R56" s="178"/>
      <c r="S56" s="178"/>
      <c r="T56" s="178"/>
      <c r="U56" s="178"/>
      <c r="V56" s="178"/>
      <c r="W56" s="178"/>
      <c r="X56" s="178"/>
      <c r="Y56" s="178"/>
      <c r="Z56" s="178"/>
      <c r="AA56" s="178"/>
      <c r="AB56" s="178"/>
    </row>
    <row r="57" spans="2:29" ht="9" x14ac:dyDescent="0.25">
      <c r="I57" s="231"/>
      <c r="J57" s="178"/>
      <c r="K57" s="178"/>
      <c r="L57" s="178"/>
      <c r="M57" s="178"/>
      <c r="N57" s="178"/>
      <c r="O57" s="178"/>
      <c r="P57" s="178"/>
      <c r="Q57" s="178"/>
      <c r="R57" s="178"/>
      <c r="S57" s="178"/>
      <c r="T57" s="178"/>
      <c r="U57" s="178"/>
      <c r="V57" s="178"/>
      <c r="W57" s="178"/>
      <c r="X57" s="178"/>
      <c r="Y57" s="178"/>
      <c r="Z57" s="178"/>
    </row>
    <row r="58" spans="2:29" ht="9" x14ac:dyDescent="0.25">
      <c r="J58" s="232"/>
      <c r="K58" s="232"/>
      <c r="L58" s="232"/>
      <c r="N58" s="178"/>
      <c r="O58" s="178"/>
      <c r="P58" s="178"/>
      <c r="Q58" s="178"/>
      <c r="R58" s="178"/>
      <c r="S58" s="178"/>
      <c r="T58" s="178"/>
      <c r="U58" s="178"/>
      <c r="V58" s="178"/>
      <c r="W58" s="178"/>
      <c r="X58" s="178"/>
      <c r="Y58" s="178"/>
      <c r="Z58" s="178"/>
    </row>
    <row r="59" spans="2:29" ht="9" x14ac:dyDescent="0.25">
      <c r="J59" s="232"/>
      <c r="K59" s="232"/>
      <c r="M59" s="178"/>
      <c r="Q59" s="178"/>
      <c r="R59" s="178"/>
    </row>
    <row r="60" spans="2:29" ht="13.5" customHeight="1" x14ac:dyDescent="0.25">
      <c r="J60" s="232"/>
      <c r="K60" s="232"/>
      <c r="M60" s="178"/>
      <c r="Q60" s="178"/>
      <c r="R60" s="178"/>
    </row>
    <row r="61" spans="2:29" ht="9" x14ac:dyDescent="0.25">
      <c r="AB61" s="178"/>
    </row>
    <row r="62" spans="2:29" ht="9" x14ac:dyDescent="0.25">
      <c r="B62" s="176" t="s">
        <v>100</v>
      </c>
    </row>
    <row r="63" spans="2:29" ht="6.75" customHeight="1" x14ac:dyDescent="0.25"/>
    <row r="64" spans="2:29" ht="9" x14ac:dyDescent="0.25">
      <c r="B64" s="177" t="s">
        <v>430</v>
      </c>
      <c r="K64" s="176"/>
      <c r="L64" s="415" t="s">
        <v>465</v>
      </c>
      <c r="M64" s="417"/>
      <c r="N64" s="233"/>
      <c r="O64" s="233"/>
      <c r="P64" s="233"/>
      <c r="Q64" s="233"/>
      <c r="R64" s="233"/>
      <c r="S64" s="233"/>
      <c r="T64" s="233"/>
      <c r="U64" s="233"/>
      <c r="V64" s="233"/>
      <c r="W64" s="233"/>
      <c r="X64" s="233"/>
      <c r="Y64" s="196"/>
    </row>
    <row r="65" spans="1:27" s="178" customFormat="1" ht="6" customHeight="1" x14ac:dyDescent="0.25">
      <c r="A65" s="199"/>
      <c r="B65" s="234"/>
      <c r="C65" s="70"/>
      <c r="D65" s="70"/>
      <c r="E65" s="70"/>
      <c r="F65" s="70"/>
      <c r="G65" s="70"/>
      <c r="H65" s="70"/>
      <c r="I65" s="70"/>
      <c r="J65" s="70"/>
      <c r="K65" s="176"/>
      <c r="L65" s="70"/>
      <c r="M65" s="70"/>
      <c r="N65" s="70"/>
      <c r="O65" s="70"/>
      <c r="P65" s="70"/>
      <c r="Q65" s="196"/>
      <c r="R65" s="196"/>
      <c r="S65" s="196"/>
      <c r="T65" s="196"/>
      <c r="U65" s="196"/>
      <c r="V65" s="196"/>
      <c r="W65" s="196"/>
      <c r="X65" s="196"/>
      <c r="Y65" s="235"/>
      <c r="Z65" s="196"/>
      <c r="AA65" s="235"/>
    </row>
    <row r="66" spans="1:27" ht="9" x14ac:dyDescent="0.25">
      <c r="A66" s="236">
        <v>1</v>
      </c>
      <c r="B66" s="178" t="s">
        <v>785</v>
      </c>
      <c r="C66" s="178"/>
      <c r="D66" s="178"/>
      <c r="E66" s="178"/>
      <c r="F66" s="178"/>
      <c r="G66" s="178"/>
      <c r="H66" s="178"/>
      <c r="I66" s="178"/>
      <c r="J66" s="178"/>
      <c r="K66" s="128">
        <v>1</v>
      </c>
      <c r="L66" s="23" t="s">
        <v>466</v>
      </c>
      <c r="M66" s="23"/>
      <c r="N66" s="23"/>
      <c r="O66" s="23"/>
      <c r="P66" s="23"/>
      <c r="Q66" s="23"/>
      <c r="R66" s="23"/>
      <c r="S66" s="23"/>
      <c r="T66" s="23"/>
      <c r="U66" s="23"/>
      <c r="V66" s="87"/>
      <c r="W66" s="87"/>
      <c r="X66" s="87"/>
      <c r="AA66" s="237"/>
    </row>
    <row r="67" spans="1:27" ht="9" x14ac:dyDescent="0.25">
      <c r="A67" s="238">
        <v>2</v>
      </c>
      <c r="B67" s="197" t="s">
        <v>467</v>
      </c>
      <c r="C67" s="197"/>
      <c r="D67" s="197"/>
      <c r="E67" s="197"/>
      <c r="F67" s="197"/>
      <c r="G67" s="197"/>
      <c r="H67" s="197"/>
      <c r="I67" s="197"/>
      <c r="J67" s="197"/>
      <c r="K67" s="128">
        <v>2</v>
      </c>
      <c r="L67" s="23" t="s">
        <v>468</v>
      </c>
      <c r="M67" s="23"/>
      <c r="N67" s="23"/>
      <c r="O67" s="23"/>
      <c r="P67" s="23"/>
      <c r="Q67" s="23"/>
      <c r="R67" s="23"/>
      <c r="S67" s="23"/>
      <c r="T67" s="23"/>
      <c r="U67" s="23"/>
      <c r="V67" s="87"/>
      <c r="W67" s="87"/>
      <c r="X67" s="87"/>
      <c r="Y67" s="235"/>
      <c r="Z67" s="235"/>
      <c r="AA67" s="237"/>
    </row>
    <row r="68" spans="1:27" ht="9" x14ac:dyDescent="0.25">
      <c r="A68" s="238">
        <v>3</v>
      </c>
      <c r="B68" s="70" t="s">
        <v>784</v>
      </c>
      <c r="K68" s="128">
        <v>3</v>
      </c>
      <c r="L68" s="239" t="s">
        <v>469</v>
      </c>
      <c r="M68" s="240"/>
      <c r="N68" s="240"/>
      <c r="O68" s="240"/>
      <c r="P68" s="240"/>
      <c r="Q68" s="240"/>
      <c r="R68" s="240"/>
      <c r="S68" s="240"/>
      <c r="T68" s="240"/>
      <c r="U68" s="240"/>
      <c r="V68" s="240"/>
      <c r="W68" s="240"/>
      <c r="X68" s="240"/>
      <c r="Y68" s="235"/>
      <c r="Z68" s="235"/>
      <c r="AA68" s="237"/>
    </row>
    <row r="69" spans="1:27" ht="9" customHeight="1" x14ac:dyDescent="0.25">
      <c r="A69" s="238">
        <v>4</v>
      </c>
      <c r="B69" s="70" t="s">
        <v>470</v>
      </c>
      <c r="K69" s="241">
        <v>4</v>
      </c>
      <c r="L69" s="418" t="s">
        <v>471</v>
      </c>
      <c r="M69" s="418"/>
      <c r="N69" s="418"/>
      <c r="O69" s="418"/>
      <c r="P69" s="418"/>
      <c r="Q69" s="418"/>
      <c r="R69" s="418"/>
      <c r="S69" s="418"/>
      <c r="T69" s="418"/>
      <c r="U69" s="418"/>
      <c r="V69" s="418"/>
      <c r="W69" s="418"/>
      <c r="X69" s="418"/>
      <c r="Y69" s="418"/>
      <c r="Z69" s="418"/>
      <c r="AA69" s="418"/>
    </row>
    <row r="70" spans="1:27" ht="9" x14ac:dyDescent="0.25">
      <c r="A70" s="238">
        <v>5</v>
      </c>
      <c r="B70" s="23" t="s">
        <v>472</v>
      </c>
      <c r="K70" s="89"/>
      <c r="L70" s="418"/>
      <c r="M70" s="418"/>
      <c r="N70" s="418"/>
      <c r="O70" s="418"/>
      <c r="P70" s="418"/>
      <c r="Q70" s="418"/>
      <c r="R70" s="418"/>
      <c r="S70" s="418"/>
      <c r="T70" s="418"/>
      <c r="U70" s="418"/>
      <c r="V70" s="418"/>
      <c r="W70" s="418"/>
      <c r="X70" s="418"/>
      <c r="Y70" s="418"/>
      <c r="Z70" s="418"/>
      <c r="AA70" s="418"/>
    </row>
    <row r="71" spans="1:27" ht="9" x14ac:dyDescent="0.25">
      <c r="L71" s="418"/>
      <c r="M71" s="418"/>
      <c r="N71" s="418"/>
      <c r="O71" s="418"/>
      <c r="P71" s="418"/>
      <c r="Q71" s="418"/>
      <c r="R71" s="418"/>
      <c r="S71" s="418"/>
      <c r="T71" s="418"/>
      <c r="U71" s="418"/>
      <c r="V71" s="418"/>
      <c r="W71" s="418"/>
      <c r="X71" s="418"/>
      <c r="Y71" s="418"/>
      <c r="Z71" s="418"/>
      <c r="AA71" s="418"/>
    </row>
    <row r="72" spans="1:27" ht="9" x14ac:dyDescent="0.25">
      <c r="A72" s="238"/>
      <c r="B72" s="177" t="s">
        <v>473</v>
      </c>
      <c r="L72" s="418"/>
      <c r="M72" s="418"/>
      <c r="N72" s="418"/>
      <c r="O72" s="418"/>
      <c r="P72" s="418"/>
      <c r="Q72" s="418"/>
      <c r="R72" s="418"/>
      <c r="S72" s="418"/>
      <c r="T72" s="418"/>
      <c r="U72" s="418"/>
      <c r="V72" s="418"/>
      <c r="W72" s="418"/>
      <c r="X72" s="418"/>
      <c r="Y72" s="418"/>
      <c r="Z72" s="418"/>
      <c r="AA72" s="418"/>
    </row>
    <row r="73" spans="1:27" ht="9" customHeight="1" x14ac:dyDescent="0.25">
      <c r="A73" s="238"/>
      <c r="B73" s="195"/>
      <c r="L73" s="418"/>
      <c r="M73" s="418"/>
      <c r="N73" s="418"/>
      <c r="O73" s="418"/>
      <c r="P73" s="418"/>
      <c r="Q73" s="418"/>
      <c r="R73" s="418"/>
      <c r="S73" s="418"/>
      <c r="T73" s="418"/>
      <c r="U73" s="418"/>
      <c r="V73" s="418"/>
      <c r="W73" s="418"/>
      <c r="X73" s="418"/>
      <c r="Y73" s="418"/>
      <c r="Z73" s="418"/>
      <c r="AA73" s="418"/>
    </row>
    <row r="74" spans="1:27" ht="9" customHeight="1" x14ac:dyDescent="0.25">
      <c r="A74" s="238">
        <v>1</v>
      </c>
      <c r="B74" s="197" t="s">
        <v>474</v>
      </c>
      <c r="C74" s="178"/>
      <c r="D74" s="178"/>
      <c r="E74" s="178"/>
      <c r="L74" s="418"/>
      <c r="M74" s="418"/>
      <c r="N74" s="418"/>
      <c r="O74" s="418"/>
      <c r="P74" s="418"/>
      <c r="Q74" s="418"/>
      <c r="R74" s="418"/>
      <c r="S74" s="418"/>
      <c r="T74" s="418"/>
      <c r="U74" s="418"/>
      <c r="V74" s="418"/>
      <c r="W74" s="418"/>
      <c r="X74" s="418"/>
      <c r="Y74" s="418"/>
      <c r="Z74" s="418"/>
      <c r="AA74" s="418"/>
    </row>
    <row r="75" spans="1:27" ht="9" customHeight="1" x14ac:dyDescent="0.25">
      <c r="A75" s="238"/>
    </row>
    <row r="76" spans="1:27" ht="9" x14ac:dyDescent="0.25">
      <c r="A76" s="242"/>
      <c r="B76" s="200" t="s">
        <v>438</v>
      </c>
    </row>
    <row r="77" spans="1:27" ht="6" customHeight="1" x14ac:dyDescent="0.25"/>
    <row r="78" spans="1:27" ht="9" customHeight="1" x14ac:dyDescent="0.25">
      <c r="A78" s="238">
        <v>1</v>
      </c>
      <c r="B78" s="70" t="s">
        <v>475</v>
      </c>
      <c r="E78" s="227"/>
      <c r="F78" s="227"/>
      <c r="G78" s="227"/>
      <c r="H78" s="227"/>
      <c r="I78" s="227"/>
    </row>
    <row r="79" spans="1:27" ht="9" customHeight="1" x14ac:dyDescent="0.25">
      <c r="A79" s="238">
        <v>2</v>
      </c>
      <c r="B79" s="70" t="s">
        <v>476</v>
      </c>
      <c r="D79" s="227"/>
    </row>
    <row r="80" spans="1:27" ht="9" customHeight="1" x14ac:dyDescent="0.25">
      <c r="A80" s="238">
        <v>3</v>
      </c>
      <c r="B80" s="70" t="s">
        <v>477</v>
      </c>
      <c r="E80" s="197"/>
      <c r="F80" s="197"/>
      <c r="G80" s="197"/>
      <c r="H80" s="197"/>
      <c r="I80" s="197"/>
    </row>
    <row r="81" spans="1:27" ht="9" customHeight="1" x14ac:dyDescent="0.25"/>
    <row r="82" spans="1:27" ht="9" customHeight="1" x14ac:dyDescent="0.25">
      <c r="A82" s="238"/>
      <c r="B82" s="177" t="s">
        <v>342</v>
      </c>
    </row>
    <row r="83" spans="1:27" ht="6.75" customHeight="1" x14ac:dyDescent="0.25">
      <c r="A83" s="238"/>
    </row>
    <row r="84" spans="1:27" ht="9" customHeight="1" x14ac:dyDescent="0.25">
      <c r="A84" s="238">
        <v>1</v>
      </c>
      <c r="B84" s="70" t="s">
        <v>478</v>
      </c>
    </row>
    <row r="85" spans="1:27" ht="9" customHeight="1" x14ac:dyDescent="0.25"/>
    <row r="86" spans="1:27" ht="9" customHeight="1" x14ac:dyDescent="0.15">
      <c r="B86" s="244" t="s">
        <v>445</v>
      </c>
      <c r="C86" s="245"/>
      <c r="D86" s="245"/>
      <c r="E86" s="245"/>
      <c r="F86" s="245"/>
      <c r="G86" s="245"/>
      <c r="H86" s="245"/>
    </row>
    <row r="87" spans="1:27" ht="6" customHeight="1" x14ac:dyDescent="0.25"/>
    <row r="88" spans="1:27" ht="9" x14ac:dyDescent="0.25">
      <c r="A88" s="238">
        <v>1</v>
      </c>
      <c r="B88" s="70" t="s">
        <v>479</v>
      </c>
    </row>
    <row r="89" spans="1:27" ht="9" x14ac:dyDescent="0.25">
      <c r="A89" s="238">
        <v>2</v>
      </c>
      <c r="B89" s="70" t="s">
        <v>480</v>
      </c>
      <c r="AA89" s="237"/>
    </row>
    <row r="90" spans="1:27" ht="9" x14ac:dyDescent="0.25">
      <c r="A90" s="238">
        <v>3</v>
      </c>
      <c r="B90" s="70" t="s">
        <v>405</v>
      </c>
      <c r="K90" s="128"/>
      <c r="L90" s="239"/>
      <c r="M90" s="240"/>
      <c r="N90" s="240"/>
      <c r="O90" s="240"/>
      <c r="P90" s="240"/>
      <c r="Q90" s="240"/>
      <c r="R90" s="240"/>
      <c r="S90" s="240"/>
      <c r="T90" s="240"/>
      <c r="U90" s="240"/>
      <c r="V90" s="240"/>
      <c r="W90" s="240"/>
      <c r="X90" s="240"/>
      <c r="Y90" s="235"/>
      <c r="Z90" s="235"/>
      <c r="AA90" s="237"/>
    </row>
    <row r="91" spans="1:27" ht="9" x14ac:dyDescent="0.25">
      <c r="A91" s="238">
        <v>4</v>
      </c>
      <c r="B91" s="70" t="s">
        <v>481</v>
      </c>
      <c r="K91" s="128"/>
      <c r="L91" s="239"/>
      <c r="M91" s="240"/>
      <c r="N91" s="240"/>
      <c r="O91" s="240"/>
      <c r="P91" s="240"/>
      <c r="Q91" s="240"/>
      <c r="R91" s="240"/>
      <c r="S91" s="240"/>
      <c r="T91" s="240"/>
      <c r="U91" s="240"/>
      <c r="V91" s="240"/>
      <c r="W91" s="240"/>
      <c r="X91" s="240"/>
      <c r="Y91" s="235"/>
      <c r="Z91" s="235"/>
      <c r="AA91" s="237"/>
    </row>
    <row r="92" spans="1:27" ht="9" x14ac:dyDescent="0.25">
      <c r="A92" s="238">
        <v>5</v>
      </c>
      <c r="B92" s="70" t="s">
        <v>482</v>
      </c>
      <c r="K92" s="128"/>
      <c r="L92" s="239"/>
      <c r="M92" s="240"/>
      <c r="N92" s="240"/>
      <c r="O92" s="240"/>
      <c r="P92" s="240"/>
      <c r="Q92" s="240"/>
      <c r="R92" s="240"/>
      <c r="S92" s="240"/>
      <c r="T92" s="240"/>
      <c r="U92" s="240"/>
      <c r="V92" s="240"/>
      <c r="W92" s="240"/>
      <c r="X92" s="240"/>
      <c r="Y92" s="235"/>
      <c r="Z92" s="235"/>
      <c r="AA92" s="237"/>
    </row>
    <row r="93" spans="1:27" ht="9" x14ac:dyDescent="0.25">
      <c r="A93" s="238">
        <v>6</v>
      </c>
      <c r="B93" s="70" t="s">
        <v>483</v>
      </c>
      <c r="K93" s="128"/>
      <c r="L93" s="239"/>
      <c r="M93" s="240"/>
      <c r="N93" s="240"/>
      <c r="O93" s="240"/>
      <c r="P93" s="240"/>
      <c r="Q93" s="240"/>
      <c r="R93" s="240"/>
      <c r="S93" s="240"/>
      <c r="T93" s="240"/>
      <c r="U93" s="240"/>
      <c r="V93" s="240"/>
      <c r="W93" s="240"/>
      <c r="X93" s="240"/>
      <c r="Y93" s="235"/>
      <c r="Z93" s="235"/>
      <c r="AA93" s="237"/>
    </row>
    <row r="94" spans="1:27" ht="9" x14ac:dyDescent="0.25">
      <c r="A94" s="238">
        <v>7</v>
      </c>
      <c r="B94" s="70" t="s">
        <v>484</v>
      </c>
      <c r="K94" s="128"/>
      <c r="L94" s="239"/>
      <c r="M94" s="240"/>
      <c r="N94" s="240"/>
      <c r="O94" s="240"/>
      <c r="P94" s="240"/>
      <c r="Q94" s="240"/>
      <c r="R94" s="240"/>
      <c r="S94" s="240"/>
      <c r="T94" s="240"/>
      <c r="U94" s="240"/>
      <c r="V94" s="240"/>
      <c r="W94" s="240"/>
      <c r="X94" s="240"/>
      <c r="Y94" s="235"/>
      <c r="Z94" s="235"/>
      <c r="AA94" s="237"/>
    </row>
    <row r="95" spans="1:27" ht="9" x14ac:dyDescent="0.25">
      <c r="A95" s="238">
        <v>8</v>
      </c>
      <c r="B95" s="70" t="s">
        <v>485</v>
      </c>
      <c r="K95" s="128"/>
      <c r="L95" s="239"/>
      <c r="M95" s="240"/>
      <c r="N95" s="240"/>
      <c r="O95" s="240"/>
      <c r="P95" s="240"/>
      <c r="Q95" s="240"/>
      <c r="R95" s="240"/>
      <c r="S95" s="240"/>
      <c r="T95" s="240"/>
      <c r="U95" s="240"/>
      <c r="V95" s="240"/>
      <c r="W95" s="240"/>
      <c r="X95" s="240"/>
      <c r="Y95" s="235"/>
      <c r="Z95" s="235"/>
      <c r="AA95" s="237"/>
    </row>
    <row r="96" spans="1:27" ht="9" x14ac:dyDescent="0.25">
      <c r="A96" s="238">
        <v>9</v>
      </c>
      <c r="B96" s="70" t="s">
        <v>486</v>
      </c>
      <c r="K96" s="128"/>
      <c r="L96" s="239"/>
      <c r="M96" s="240"/>
      <c r="N96" s="240"/>
      <c r="O96" s="240"/>
      <c r="P96" s="240"/>
      <c r="Q96" s="240"/>
      <c r="R96" s="240"/>
      <c r="S96" s="240"/>
      <c r="T96" s="240"/>
      <c r="U96" s="240"/>
      <c r="V96" s="240"/>
      <c r="W96" s="240"/>
      <c r="X96" s="240"/>
      <c r="Y96" s="235"/>
      <c r="Z96" s="235"/>
      <c r="AA96" s="237"/>
    </row>
    <row r="97" spans="1:29" ht="9" x14ac:dyDescent="0.25">
      <c r="A97" s="238">
        <v>10</v>
      </c>
      <c r="B97" s="70" t="s">
        <v>487</v>
      </c>
      <c r="K97" s="128"/>
      <c r="L97" s="239"/>
      <c r="M97" s="240"/>
      <c r="N97" s="240"/>
      <c r="O97" s="240"/>
      <c r="P97" s="240"/>
      <c r="Q97" s="240"/>
      <c r="R97" s="240"/>
      <c r="S97" s="240"/>
      <c r="T97" s="240"/>
      <c r="U97" s="240"/>
      <c r="V97" s="240"/>
      <c r="W97" s="240"/>
      <c r="X97" s="240"/>
      <c r="Y97" s="235"/>
      <c r="Z97" s="235"/>
      <c r="AA97" s="237"/>
    </row>
    <row r="98" spans="1:29" ht="9" x14ac:dyDescent="0.25">
      <c r="K98" s="128"/>
      <c r="L98" s="239"/>
      <c r="M98" s="240"/>
      <c r="N98" s="240"/>
      <c r="O98" s="240"/>
      <c r="P98" s="240"/>
      <c r="Q98" s="240"/>
      <c r="R98" s="240"/>
      <c r="S98" s="240"/>
      <c r="T98" s="240"/>
      <c r="U98" s="240"/>
      <c r="V98" s="240"/>
      <c r="W98" s="240"/>
      <c r="X98" s="240"/>
      <c r="Y98" s="235"/>
      <c r="Z98" s="235"/>
      <c r="AA98" s="237"/>
    </row>
    <row r="99" spans="1:29" ht="8.25" customHeight="1" x14ac:dyDescent="0.25">
      <c r="B99" s="155" t="s">
        <v>406</v>
      </c>
    </row>
    <row r="100" spans="1:29" ht="9" customHeight="1" x14ac:dyDescent="0.25">
      <c r="B100" s="155" t="s">
        <v>345</v>
      </c>
      <c r="K100" s="156"/>
      <c r="L100" s="156"/>
      <c r="M100" s="156"/>
      <c r="N100" s="156"/>
      <c r="O100" s="156"/>
      <c r="P100" s="156"/>
      <c r="Q100" s="156"/>
      <c r="R100" s="156"/>
      <c r="S100" s="156"/>
      <c r="T100" s="156"/>
      <c r="U100" s="156"/>
      <c r="V100" s="156"/>
      <c r="W100" s="156"/>
      <c r="X100" s="156"/>
      <c r="Y100" s="156"/>
      <c r="Z100" s="156"/>
      <c r="AA100" s="156"/>
      <c r="AB100" s="156"/>
      <c r="AC100" s="156"/>
    </row>
    <row r="101" spans="1:29" ht="9" customHeight="1" x14ac:dyDescent="0.25">
      <c r="B101" s="155" t="s">
        <v>805</v>
      </c>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row>
    <row r="102" spans="1:29" ht="9" x14ac:dyDescent="0.25">
      <c r="C102" s="156"/>
      <c r="D102" s="156"/>
      <c r="E102" s="156"/>
      <c r="F102" s="156"/>
      <c r="G102" s="156"/>
      <c r="H102" s="156"/>
      <c r="I102" s="156"/>
      <c r="J102" s="156"/>
    </row>
  </sheetData>
  <mergeCells count="4">
    <mergeCell ref="Z19:AB19"/>
    <mergeCell ref="O35:AB35"/>
    <mergeCell ref="L64:M64"/>
    <mergeCell ref="L69:AA74"/>
  </mergeCells>
  <conditionalFormatting sqref="AE29 I32:J32">
    <cfRule type="expression" dxfId="1" priority="2" stopIfTrue="1">
      <formula>$C29=$H$28</formula>
    </cfRule>
  </conditionalFormatting>
  <conditionalFormatting sqref="G32 K32:P32 R32:V32 X32 AA32 C32:D32">
    <cfRule type="expression" dxfId="0" priority="1" stopIfTrue="1">
      <formula>$C29=$H$28</formula>
    </cfRule>
  </conditionalFormatting>
  <pageMargins left="0.70866141732283472" right="0.70866141732283472" top="0.78740157480314965" bottom="0.78740157480314965" header="0.31496062992125984" footer="0.31496062992125984"/>
  <pageSetup paperSize="9" scale="73" orientation="landscape" r:id="rId1"/>
  <headerFooter>
    <oddHeader>&amp;C&amp;"-,Fett"RSG-Monitoring Planungsstand 30.6.2017 - Wien</oddHeader>
  </headerFooter>
  <rowBreaks count="1" manualBreakCount="1">
    <brk id="60" max="2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K31"/>
  <sheetViews>
    <sheetView showGridLines="0" zoomScaleNormal="100" workbookViewId="0"/>
  </sheetViews>
  <sheetFormatPr baseColWidth="10" defaultRowHeight="14.25" x14ac:dyDescent="0.2"/>
  <cols>
    <col min="1" max="1" width="2.140625" style="64" customWidth="1"/>
    <col min="2" max="2" width="32" style="64" customWidth="1"/>
    <col min="3" max="3" width="3.42578125" style="64" customWidth="1"/>
    <col min="4" max="15" width="6" style="64" customWidth="1"/>
    <col min="16" max="16384" width="11.42578125" style="64"/>
  </cols>
  <sheetData>
    <row r="3" spans="1:37" s="24" customFormat="1" ht="14.25" customHeight="1" x14ac:dyDescent="0.25">
      <c r="A3" s="27"/>
      <c r="B3" s="28" t="s">
        <v>292</v>
      </c>
      <c r="C3" s="29"/>
      <c r="D3" s="30"/>
      <c r="E3" s="30"/>
      <c r="F3" s="30"/>
      <c r="G3" s="30"/>
      <c r="H3" s="30"/>
      <c r="I3" s="30"/>
      <c r="J3" s="30"/>
      <c r="K3" s="30"/>
      <c r="L3" s="30"/>
      <c r="M3" s="30"/>
      <c r="N3" s="30"/>
      <c r="O3" s="30"/>
    </row>
    <row r="4" spans="1:37" s="24" customFormat="1" ht="10.5" customHeight="1" x14ac:dyDescent="0.15">
      <c r="A4" s="27"/>
      <c r="B4" s="31"/>
      <c r="C4" s="31"/>
      <c r="D4" s="31"/>
      <c r="E4" s="31"/>
      <c r="F4" s="31"/>
      <c r="G4" s="31"/>
      <c r="H4" s="31"/>
      <c r="I4" s="31"/>
      <c r="J4" s="31"/>
      <c r="K4" s="31"/>
      <c r="L4" s="31"/>
      <c r="M4" s="31"/>
      <c r="N4" s="31"/>
      <c r="Q4" s="29"/>
      <c r="R4" s="29"/>
      <c r="S4" s="29"/>
      <c r="T4" s="29"/>
      <c r="U4" s="29"/>
      <c r="V4" s="29"/>
      <c r="W4" s="29"/>
      <c r="X4" s="29"/>
      <c r="Y4" s="29"/>
      <c r="Z4" s="29"/>
      <c r="AA4" s="29"/>
      <c r="AB4" s="29"/>
    </row>
    <row r="5" spans="1:37" s="24" customFormat="1" ht="10.5" customHeight="1" x14ac:dyDescent="0.25">
      <c r="A5" s="27"/>
      <c r="B5" s="32"/>
      <c r="C5" s="29"/>
      <c r="D5" s="30"/>
      <c r="E5" s="30"/>
      <c r="F5" s="30"/>
      <c r="G5" s="30"/>
      <c r="H5" s="30"/>
      <c r="I5" s="30"/>
      <c r="J5" s="30"/>
      <c r="K5" s="30"/>
      <c r="L5" s="30"/>
      <c r="M5" s="30"/>
      <c r="Q5" s="29"/>
      <c r="S5" s="29"/>
      <c r="T5" s="29"/>
      <c r="U5" s="29"/>
      <c r="V5" s="29"/>
      <c r="W5" s="29"/>
      <c r="X5" s="29"/>
      <c r="Y5" s="29"/>
      <c r="Z5" s="29"/>
      <c r="AA5" s="33"/>
      <c r="AB5" s="29"/>
    </row>
    <row r="6" spans="1:37" s="24" customFormat="1" ht="10.5" customHeight="1" x14ac:dyDescent="0.25">
      <c r="B6" s="34" t="s">
        <v>293</v>
      </c>
      <c r="C6" s="35"/>
      <c r="D6" s="36"/>
      <c r="E6" s="36"/>
      <c r="F6" s="37"/>
      <c r="G6" s="37"/>
      <c r="H6" s="37"/>
      <c r="I6" s="37"/>
      <c r="J6" s="37"/>
      <c r="K6" s="37"/>
      <c r="L6" s="37"/>
      <c r="M6" s="37"/>
      <c r="N6" s="29"/>
      <c r="X6" s="29"/>
      <c r="Y6" s="29"/>
      <c r="Z6" s="29"/>
      <c r="AA6" s="29"/>
      <c r="AE6" s="29"/>
      <c r="AF6" s="29"/>
      <c r="AG6" s="29"/>
      <c r="AH6" s="29"/>
      <c r="AI6" s="29"/>
      <c r="AJ6" s="29"/>
      <c r="AK6" s="29"/>
    </row>
    <row r="7" spans="1:37" s="24" customFormat="1" ht="10.5" customHeight="1" x14ac:dyDescent="0.25">
      <c r="B7" s="38" t="s">
        <v>411</v>
      </c>
      <c r="C7" s="39"/>
      <c r="D7" s="40" t="s">
        <v>90</v>
      </c>
      <c r="E7" s="40" t="s">
        <v>91</v>
      </c>
      <c r="F7" s="40" t="s">
        <v>9</v>
      </c>
      <c r="G7" s="40" t="s">
        <v>34</v>
      </c>
      <c r="H7" s="40" t="s">
        <v>10</v>
      </c>
      <c r="I7" s="40" t="s">
        <v>16</v>
      </c>
      <c r="J7" s="40" t="s">
        <v>92</v>
      </c>
      <c r="K7" s="40" t="s">
        <v>93</v>
      </c>
      <c r="L7" s="40" t="s">
        <v>60</v>
      </c>
      <c r="M7" s="41" t="s">
        <v>61</v>
      </c>
      <c r="N7" s="42" t="s">
        <v>94</v>
      </c>
      <c r="O7" s="43" t="s">
        <v>95</v>
      </c>
      <c r="AE7" s="29"/>
      <c r="AF7" s="29"/>
      <c r="AG7" s="29"/>
      <c r="AH7" s="29"/>
    </row>
    <row r="8" spans="1:37" s="24" customFormat="1" ht="10.5" customHeight="1" x14ac:dyDescent="0.25">
      <c r="B8" s="44" t="s">
        <v>111</v>
      </c>
      <c r="C8" s="45"/>
      <c r="D8" s="46">
        <v>1421.4217236999955</v>
      </c>
      <c r="E8" s="46">
        <v>503.98558038932947</v>
      </c>
      <c r="F8" s="46">
        <v>455.79084260827653</v>
      </c>
      <c r="G8" s="46">
        <v>192.10237923576062</v>
      </c>
      <c r="H8" s="46">
        <v>539.06768006050527</v>
      </c>
      <c r="I8" s="46">
        <v>109.15068493150683</v>
      </c>
      <c r="J8" s="46">
        <v>207.46647440519106</v>
      </c>
      <c r="K8" s="46">
        <v>211.18513315680397</v>
      </c>
      <c r="L8" s="46">
        <v>46.549761065622974</v>
      </c>
      <c r="M8" s="33">
        <v>3686.720259552993</v>
      </c>
      <c r="N8" s="47">
        <v>3982</v>
      </c>
      <c r="O8" s="43">
        <v>4010</v>
      </c>
      <c r="P8" s="48"/>
      <c r="X8" s="29"/>
      <c r="Y8" s="29"/>
      <c r="Z8" s="29"/>
      <c r="AA8" s="29"/>
      <c r="AE8" s="29"/>
      <c r="AF8" s="29"/>
      <c r="AG8" s="29"/>
      <c r="AH8" s="29"/>
    </row>
    <row r="9" spans="1:37" s="24" customFormat="1" ht="10.5" customHeight="1" x14ac:dyDescent="0.25">
      <c r="B9" s="49" t="s">
        <v>412</v>
      </c>
      <c r="C9" s="50"/>
      <c r="D9" s="51">
        <v>83.432682925542551</v>
      </c>
      <c r="E9" s="51">
        <v>82.136595323421716</v>
      </c>
      <c r="F9" s="51">
        <v>72.821905868435422</v>
      </c>
      <c r="G9" s="51">
        <v>109.07092853133639</v>
      </c>
      <c r="H9" s="51">
        <v>113.61061443755982</v>
      </c>
      <c r="I9" s="51">
        <v>64.462515137787193</v>
      </c>
      <c r="J9" s="51">
        <v>89.186660113041626</v>
      </c>
      <c r="K9" s="51">
        <v>109.02685832168328</v>
      </c>
      <c r="L9" s="51">
        <v>44.470548058750317</v>
      </c>
      <c r="M9" s="52">
        <v>85.855463418511079</v>
      </c>
      <c r="N9" s="53" t="s">
        <v>62</v>
      </c>
      <c r="O9" s="54" t="s">
        <v>62</v>
      </c>
      <c r="Q9" s="55"/>
      <c r="X9" s="29"/>
      <c r="Y9" s="29"/>
      <c r="Z9" s="29"/>
      <c r="AA9" s="29"/>
    </row>
    <row r="10" spans="1:37" s="24" customFormat="1" ht="10.5" customHeight="1" x14ac:dyDescent="0.15">
      <c r="B10" s="31"/>
      <c r="C10" s="31"/>
      <c r="D10" s="31"/>
      <c r="E10" s="31"/>
      <c r="F10" s="31"/>
      <c r="G10" s="31"/>
      <c r="H10" s="31"/>
      <c r="I10" s="31"/>
      <c r="J10" s="31"/>
      <c r="K10" s="31"/>
      <c r="L10" s="31"/>
      <c r="M10" s="31"/>
      <c r="N10" s="31"/>
      <c r="AE10" s="29"/>
      <c r="AF10" s="29"/>
    </row>
    <row r="11" spans="1:37" s="24" customFormat="1" ht="10.5" customHeight="1" x14ac:dyDescent="0.25">
      <c r="A11" s="27"/>
      <c r="B11" s="34" t="s">
        <v>294</v>
      </c>
      <c r="C11" s="35"/>
      <c r="D11" s="36"/>
      <c r="E11" s="36"/>
      <c r="F11" s="37"/>
      <c r="G11" s="37"/>
      <c r="H11" s="37"/>
      <c r="I11" s="37"/>
      <c r="J11" s="37"/>
      <c r="K11" s="37"/>
      <c r="L11" s="37"/>
      <c r="M11" s="37"/>
      <c r="N11" s="29"/>
    </row>
    <row r="12" spans="1:37" s="24" customFormat="1" ht="10.5" customHeight="1" x14ac:dyDescent="0.25">
      <c r="A12" s="27"/>
      <c r="B12" s="38" t="s">
        <v>411</v>
      </c>
      <c r="C12" s="56"/>
      <c r="D12" s="40" t="s">
        <v>90</v>
      </c>
      <c r="E12" s="40" t="s">
        <v>91</v>
      </c>
      <c r="F12" s="40" t="s">
        <v>9</v>
      </c>
      <c r="G12" s="40" t="s">
        <v>34</v>
      </c>
      <c r="H12" s="40" t="s">
        <v>10</v>
      </c>
      <c r="I12" s="40" t="s">
        <v>16</v>
      </c>
      <c r="J12" s="40" t="s">
        <v>92</v>
      </c>
      <c r="K12" s="40" t="s">
        <v>93</v>
      </c>
      <c r="L12" s="40" t="s">
        <v>60</v>
      </c>
      <c r="M12" s="57" t="s">
        <v>61</v>
      </c>
      <c r="N12" s="58" t="s">
        <v>94</v>
      </c>
      <c r="O12" s="41" t="s">
        <v>95</v>
      </c>
      <c r="Q12" s="55"/>
    </row>
    <row r="13" spans="1:37" s="24" customFormat="1" ht="10.5" customHeight="1" x14ac:dyDescent="0.25">
      <c r="A13" s="27"/>
      <c r="B13" s="59" t="s">
        <v>112</v>
      </c>
      <c r="C13" s="29"/>
      <c r="D13" s="46">
        <v>1056.1653938605878</v>
      </c>
      <c r="E13" s="46">
        <v>372.65465032444126</v>
      </c>
      <c r="F13" s="46">
        <v>496.32257156741463</v>
      </c>
      <c r="G13" s="46">
        <v>136.81895957541053</v>
      </c>
      <c r="H13" s="46">
        <v>235.43475126171592</v>
      </c>
      <c r="I13" s="46">
        <v>191.37558347447495</v>
      </c>
      <c r="J13" s="46">
        <v>217.16572603825162</v>
      </c>
      <c r="K13" s="46">
        <v>138.62005068989947</v>
      </c>
      <c r="L13" s="46">
        <v>115.93546389273546</v>
      </c>
      <c r="M13" s="33">
        <v>2960.4931506849312</v>
      </c>
      <c r="N13" s="60">
        <v>3156</v>
      </c>
      <c r="O13" s="61">
        <v>3109</v>
      </c>
    </row>
    <row r="14" spans="1:37" s="24" customFormat="1" ht="10.5" customHeight="1" x14ac:dyDescent="0.25">
      <c r="A14" s="27"/>
      <c r="B14" s="49" t="s">
        <v>413</v>
      </c>
      <c r="C14" s="50"/>
      <c r="D14" s="51">
        <v>119.78283014697911</v>
      </c>
      <c r="E14" s="51">
        <v>117.34767972387858</v>
      </c>
      <c r="F14" s="51">
        <v>153.21802070568774</v>
      </c>
      <c r="G14" s="51">
        <v>150.09697028482015</v>
      </c>
      <c r="H14" s="51">
        <v>95.872832232223487</v>
      </c>
      <c r="I14" s="51">
        <v>218.3819224465187</v>
      </c>
      <c r="J14" s="51">
        <v>180.38176579224631</v>
      </c>
      <c r="K14" s="51">
        <v>138.27561069586559</v>
      </c>
      <c r="L14" s="51">
        <v>214.00341593507127</v>
      </c>
      <c r="M14" s="52">
        <v>133.21133717815687</v>
      </c>
      <c r="N14" s="53" t="s">
        <v>62</v>
      </c>
      <c r="O14" s="54" t="s">
        <v>62</v>
      </c>
    </row>
    <row r="15" spans="1:37" s="24" customFormat="1" ht="10.5" customHeight="1" x14ac:dyDescent="0.15">
      <c r="A15" s="27"/>
      <c r="B15" s="31"/>
      <c r="C15" s="31"/>
      <c r="D15" s="31"/>
      <c r="E15" s="31"/>
      <c r="F15" s="31"/>
      <c r="G15" s="31"/>
      <c r="H15" s="31"/>
      <c r="I15" s="31"/>
      <c r="J15" s="31"/>
      <c r="K15" s="31"/>
      <c r="L15" s="31"/>
      <c r="M15" s="31"/>
      <c r="N15" s="31"/>
    </row>
    <row r="16" spans="1:37" s="24" customFormat="1" ht="10.5" customHeight="1" x14ac:dyDescent="0.25">
      <c r="A16" s="27"/>
      <c r="B16" s="34" t="s">
        <v>295</v>
      </c>
      <c r="C16" s="35"/>
      <c r="D16" s="36"/>
      <c r="E16" s="36"/>
      <c r="F16" s="37"/>
      <c r="G16" s="37"/>
      <c r="H16" s="37"/>
      <c r="I16" s="37"/>
      <c r="J16" s="37"/>
      <c r="K16" s="37"/>
      <c r="L16" s="37"/>
      <c r="M16" s="37"/>
      <c r="N16" s="29"/>
    </row>
    <row r="17" spans="1:37" s="24" customFormat="1" ht="10.5" customHeight="1" x14ac:dyDescent="0.25">
      <c r="A17" s="27"/>
      <c r="B17" s="38" t="s">
        <v>411</v>
      </c>
      <c r="C17" s="39"/>
      <c r="D17" s="40" t="s">
        <v>90</v>
      </c>
      <c r="E17" s="40" t="s">
        <v>91</v>
      </c>
      <c r="F17" s="40" t="s">
        <v>9</v>
      </c>
      <c r="G17" s="40" t="s">
        <v>34</v>
      </c>
      <c r="H17" s="40" t="s">
        <v>10</v>
      </c>
      <c r="I17" s="40" t="s">
        <v>16</v>
      </c>
      <c r="J17" s="40" t="s">
        <v>92</v>
      </c>
      <c r="K17" s="40" t="s">
        <v>93</v>
      </c>
      <c r="L17" s="40" t="s">
        <v>60</v>
      </c>
      <c r="M17" s="57" t="s">
        <v>61</v>
      </c>
      <c r="N17" s="58" t="s">
        <v>94</v>
      </c>
      <c r="O17" s="41" t="s">
        <v>95</v>
      </c>
    </row>
    <row r="18" spans="1:37" s="24" customFormat="1" ht="10.5" customHeight="1" x14ac:dyDescent="0.25">
      <c r="A18" s="27"/>
      <c r="B18" s="62" t="s">
        <v>258</v>
      </c>
      <c r="C18" s="29"/>
      <c r="D18" s="46">
        <v>1333.7401163608379</v>
      </c>
      <c r="E18" s="46">
        <v>454.51910598413838</v>
      </c>
      <c r="F18" s="46">
        <v>395.79057612980193</v>
      </c>
      <c r="G18" s="46">
        <v>72.778658976207652</v>
      </c>
      <c r="H18" s="46">
        <v>252.89473684210529</v>
      </c>
      <c r="I18" s="46">
        <v>54.307137707281903</v>
      </c>
      <c r="J18" s="46">
        <v>124.7685652487383</v>
      </c>
      <c r="K18" s="46">
        <v>8.2191780821917804E-2</v>
      </c>
      <c r="L18" s="46">
        <v>37.091564527757754</v>
      </c>
      <c r="M18" s="63">
        <v>2725.972653557691</v>
      </c>
      <c r="N18" s="84">
        <v>2774</v>
      </c>
      <c r="O18" s="82">
        <v>2856</v>
      </c>
    </row>
    <row r="19" spans="1:37" s="24" customFormat="1" ht="10.5" customHeight="1" x14ac:dyDescent="0.25">
      <c r="A19" s="27"/>
      <c r="B19" s="49" t="s">
        <v>414</v>
      </c>
      <c r="C19" s="50"/>
      <c r="D19" s="51">
        <v>143.64273101847058</v>
      </c>
      <c r="E19" s="51">
        <v>135.91578827622342</v>
      </c>
      <c r="F19" s="51">
        <v>116.02753706944387</v>
      </c>
      <c r="G19" s="51">
        <v>75.819251774735037</v>
      </c>
      <c r="H19" s="51">
        <v>97.79453454073753</v>
      </c>
      <c r="I19" s="51">
        <v>58.848699988716923</v>
      </c>
      <c r="J19" s="51">
        <v>98.413875286967084</v>
      </c>
      <c r="K19" s="51">
        <v>7.7857010669439244E-2</v>
      </c>
      <c r="L19" s="51">
        <v>65.01736380587802</v>
      </c>
      <c r="M19" s="52">
        <v>116.47921219757052</v>
      </c>
      <c r="N19" s="53" t="s">
        <v>62</v>
      </c>
      <c r="O19" s="54" t="s">
        <v>62</v>
      </c>
    </row>
    <row r="20" spans="1:37" x14ac:dyDescent="0.2">
      <c r="E20" s="65"/>
    </row>
    <row r="21" spans="1:37" s="24" customFormat="1" ht="10.5" customHeight="1" x14ac:dyDescent="0.25">
      <c r="A21" s="27"/>
      <c r="B21" s="34" t="s">
        <v>296</v>
      </c>
      <c r="C21" s="35"/>
      <c r="D21" s="36"/>
      <c r="E21" s="36"/>
      <c r="F21" s="37"/>
      <c r="G21" s="37"/>
      <c r="H21" s="37"/>
      <c r="I21" s="37"/>
      <c r="J21" s="37"/>
      <c r="K21" s="37"/>
      <c r="L21" s="37"/>
      <c r="M21" s="37"/>
      <c r="N21" s="29"/>
    </row>
    <row r="22" spans="1:37" s="24" customFormat="1" ht="10.5" customHeight="1" x14ac:dyDescent="0.25">
      <c r="A22" s="27"/>
      <c r="B22" s="38" t="s">
        <v>411</v>
      </c>
      <c r="C22" s="39"/>
      <c r="D22" s="40" t="s">
        <v>90</v>
      </c>
      <c r="E22" s="40" t="s">
        <v>91</v>
      </c>
      <c r="F22" s="40" t="s">
        <v>9</v>
      </c>
      <c r="G22" s="40" t="s">
        <v>34</v>
      </c>
      <c r="H22" s="40" t="s">
        <v>10</v>
      </c>
      <c r="I22" s="40" t="s">
        <v>16</v>
      </c>
      <c r="J22" s="40" t="s">
        <v>92</v>
      </c>
      <c r="K22" s="40" t="s">
        <v>93</v>
      </c>
      <c r="L22" s="40" t="s">
        <v>60</v>
      </c>
      <c r="M22" s="57" t="s">
        <v>61</v>
      </c>
      <c r="N22" s="58" t="s">
        <v>94</v>
      </c>
      <c r="O22" s="41" t="s">
        <v>95</v>
      </c>
    </row>
    <row r="23" spans="1:37" s="24" customFormat="1" ht="10.5" customHeight="1" x14ac:dyDescent="0.25">
      <c r="A23" s="27"/>
      <c r="B23" s="62" t="s">
        <v>259</v>
      </c>
      <c r="C23" s="29"/>
      <c r="D23" s="46">
        <v>223.00831248144539</v>
      </c>
      <c r="E23" s="46">
        <v>121.84426820475846</v>
      </c>
      <c r="F23" s="46">
        <v>134.23465795835278</v>
      </c>
      <c r="G23" s="46">
        <v>15.370058871461756</v>
      </c>
      <c r="H23" s="46">
        <v>96.197483669825743</v>
      </c>
      <c r="I23" s="46">
        <v>46.129776496034609</v>
      </c>
      <c r="J23" s="46">
        <v>1.4491708723864456</v>
      </c>
      <c r="K23" s="46">
        <v>108.79824079614517</v>
      </c>
      <c r="L23" s="46">
        <v>48.296797772877397</v>
      </c>
      <c r="M23" s="33">
        <v>795.32876712328766</v>
      </c>
      <c r="N23" s="60">
        <v>812</v>
      </c>
      <c r="O23" s="61">
        <v>816</v>
      </c>
    </row>
    <row r="24" spans="1:37" s="24" customFormat="1" ht="10.5" customHeight="1" x14ac:dyDescent="0.25">
      <c r="A24" s="27"/>
      <c r="B24" s="49" t="s">
        <v>415</v>
      </c>
      <c r="C24" s="50"/>
      <c r="D24" s="51">
        <v>42.852017884577343</v>
      </c>
      <c r="E24" s="51">
        <v>65.007079447798915</v>
      </c>
      <c r="F24" s="51">
        <v>70.209854229801365</v>
      </c>
      <c r="G24" s="51">
        <v>28.568587140887846</v>
      </c>
      <c r="H24" s="51">
        <v>66.370683710269276</v>
      </c>
      <c r="I24" s="51">
        <v>89.186495041058294</v>
      </c>
      <c r="J24" s="51">
        <v>2.0394287416356729</v>
      </c>
      <c r="K24" s="51">
        <v>183.87767104041083</v>
      </c>
      <c r="L24" s="51">
        <v>151.04638215935978</v>
      </c>
      <c r="M24" s="52">
        <v>60.633328223736363</v>
      </c>
      <c r="N24" s="53" t="s">
        <v>62</v>
      </c>
      <c r="O24" s="54" t="s">
        <v>62</v>
      </c>
    </row>
    <row r="26" spans="1:37" s="24" customFormat="1" ht="10.5" customHeight="1" x14ac:dyDescent="0.25">
      <c r="B26" s="34" t="s">
        <v>282</v>
      </c>
      <c r="C26" s="35"/>
      <c r="D26" s="36"/>
      <c r="E26" s="36"/>
      <c r="F26" s="37"/>
      <c r="G26" s="37"/>
      <c r="H26" s="37"/>
      <c r="I26" s="37"/>
      <c r="J26" s="37"/>
      <c r="K26" s="37"/>
      <c r="L26" s="37"/>
      <c r="M26" s="37"/>
      <c r="N26" s="29"/>
      <c r="X26" s="29"/>
      <c r="Y26" s="29"/>
      <c r="Z26" s="29"/>
      <c r="AA26" s="29"/>
      <c r="AE26" s="29"/>
      <c r="AF26" s="29"/>
      <c r="AG26" s="29"/>
      <c r="AH26" s="29"/>
      <c r="AI26" s="29"/>
      <c r="AJ26" s="29"/>
      <c r="AK26" s="29"/>
    </row>
    <row r="27" spans="1:37" s="24" customFormat="1" ht="10.5" customHeight="1" x14ac:dyDescent="0.25">
      <c r="B27" s="38" t="s">
        <v>411</v>
      </c>
      <c r="C27" s="39"/>
      <c r="D27" s="40" t="s">
        <v>90</v>
      </c>
      <c r="E27" s="40" t="s">
        <v>91</v>
      </c>
      <c r="F27" s="40" t="s">
        <v>9</v>
      </c>
      <c r="G27" s="40" t="s">
        <v>34</v>
      </c>
      <c r="H27" s="40" t="s">
        <v>10</v>
      </c>
      <c r="I27" s="40" t="s">
        <v>16</v>
      </c>
      <c r="J27" s="40" t="s">
        <v>92</v>
      </c>
      <c r="K27" s="40" t="s">
        <v>93</v>
      </c>
      <c r="L27" s="40" t="s">
        <v>60</v>
      </c>
      <c r="M27" s="57" t="s">
        <v>61</v>
      </c>
      <c r="N27" s="58" t="s">
        <v>94</v>
      </c>
      <c r="O27" s="43" t="s">
        <v>95</v>
      </c>
      <c r="AE27" s="29"/>
      <c r="AF27" s="29"/>
      <c r="AG27" s="29"/>
      <c r="AH27" s="29"/>
    </row>
    <row r="28" spans="1:37" s="24" customFormat="1" ht="10.5" customHeight="1" x14ac:dyDescent="0.25">
      <c r="B28" s="59" t="s">
        <v>283</v>
      </c>
      <c r="C28" s="29"/>
      <c r="D28" s="66">
        <v>4034.3355464028668</v>
      </c>
      <c r="E28" s="66">
        <v>1453.0036049026676</v>
      </c>
      <c r="F28" s="66">
        <v>1482.1386482638459</v>
      </c>
      <c r="G28" s="66">
        <v>417.0700566588406</v>
      </c>
      <c r="H28" s="66">
        <v>1123.594651834152</v>
      </c>
      <c r="I28" s="66">
        <v>400.96318260929831</v>
      </c>
      <c r="J28" s="66">
        <v>550.84993656456743</v>
      </c>
      <c r="K28" s="66">
        <v>458.68561642367058</v>
      </c>
      <c r="L28" s="66">
        <v>247.87358725899358</v>
      </c>
      <c r="M28" s="67">
        <v>10168.514830918904</v>
      </c>
      <c r="N28" s="68">
        <v>10724</v>
      </c>
      <c r="O28" s="67">
        <v>10791</v>
      </c>
      <c r="S28" s="66"/>
      <c r="X28" s="29"/>
      <c r="Y28" s="29"/>
      <c r="Z28" s="29"/>
      <c r="AA28" s="29"/>
      <c r="AG28" s="29"/>
      <c r="AH28" s="29"/>
    </row>
    <row r="29" spans="1:37" s="24" customFormat="1" ht="10.5" customHeight="1" x14ac:dyDescent="0.25">
      <c r="B29" s="49" t="s">
        <v>416</v>
      </c>
      <c r="C29" s="50"/>
      <c r="D29" s="51">
        <v>100</v>
      </c>
      <c r="E29" s="51">
        <v>100</v>
      </c>
      <c r="F29" s="51">
        <v>100</v>
      </c>
      <c r="G29" s="51">
        <v>100</v>
      </c>
      <c r="H29" s="51">
        <v>100</v>
      </c>
      <c r="I29" s="51">
        <v>100</v>
      </c>
      <c r="J29" s="51">
        <v>100</v>
      </c>
      <c r="K29" s="51">
        <v>100</v>
      </c>
      <c r="L29" s="51">
        <v>100</v>
      </c>
      <c r="M29" s="52">
        <v>100</v>
      </c>
      <c r="N29" s="53" t="s">
        <v>62</v>
      </c>
      <c r="O29" s="54" t="s">
        <v>62</v>
      </c>
      <c r="AE29" s="29"/>
      <c r="AF29" s="29"/>
    </row>
    <row r="30" spans="1:37" s="24" customFormat="1" ht="10.5" customHeight="1" x14ac:dyDescent="0.15">
      <c r="B30" s="31"/>
      <c r="C30" s="31"/>
      <c r="D30" s="31"/>
      <c r="E30" s="31"/>
      <c r="F30" s="31"/>
      <c r="G30" s="31"/>
      <c r="H30" s="31"/>
      <c r="I30" s="31"/>
      <c r="J30" s="31"/>
      <c r="K30" s="31"/>
      <c r="L30" s="31"/>
      <c r="M30" s="31"/>
      <c r="N30" s="31"/>
      <c r="AE30" s="29"/>
      <c r="AF30" s="29"/>
    </row>
    <row r="31" spans="1:37" x14ac:dyDescent="0.2">
      <c r="A31" s="69">
        <v>1</v>
      </c>
      <c r="B31" s="24" t="s">
        <v>297</v>
      </c>
    </row>
  </sheetData>
  <pageMargins left="0.70866141732283472" right="0.70866141732283472" top="0.78740157480314965" bottom="0.78740157480314965" header="0.31496062992125984" footer="0.31496062992125984"/>
  <pageSetup paperSize="9" scale="80" orientation="landscape" r:id="rId1"/>
  <headerFooter>
    <oddHeader>&amp;CRSG-Monitoring Planungsstand 30.6.2017 - Rehabilitation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showGridLines="0" zoomScaleNormal="100" zoomScaleSheetLayoutView="100" workbookViewId="0"/>
  </sheetViews>
  <sheetFormatPr baseColWidth="10" defaultRowHeight="12.75" x14ac:dyDescent="0.25"/>
  <cols>
    <col min="1" max="1" width="6.85546875" style="7" customWidth="1"/>
    <col min="2" max="2" width="62.85546875" style="2" customWidth="1"/>
    <col min="3" max="3" width="5.140625" style="7" customWidth="1"/>
    <col min="4" max="4" width="53.5703125" style="2" customWidth="1"/>
    <col min="5" max="27" width="5.140625" style="4" customWidth="1"/>
    <col min="28" max="28" width="11.42578125" style="4"/>
    <col min="29" max="29" width="3.140625" style="4" customWidth="1"/>
    <col min="30" max="30" width="0" style="4" hidden="1" customWidth="1"/>
    <col min="31" max="16384" width="11.42578125" style="4"/>
  </cols>
  <sheetData>
    <row r="1" spans="1:29" x14ac:dyDescent="0.25">
      <c r="A1" s="12" t="s">
        <v>254</v>
      </c>
      <c r="B1" s="13"/>
      <c r="C1" s="12"/>
      <c r="D1" s="13"/>
      <c r="E1" s="3"/>
      <c r="F1" s="3"/>
      <c r="G1" s="3"/>
      <c r="H1" s="3"/>
      <c r="I1" s="3"/>
      <c r="J1" s="3"/>
      <c r="K1" s="3"/>
      <c r="L1" s="3"/>
      <c r="M1" s="3"/>
      <c r="N1" s="3"/>
      <c r="O1" s="3"/>
      <c r="P1" s="3"/>
      <c r="Q1" s="3"/>
      <c r="R1" s="3"/>
      <c r="S1" s="3"/>
      <c r="T1" s="3"/>
      <c r="U1" s="3"/>
      <c r="V1" s="3"/>
      <c r="W1" s="3"/>
      <c r="X1" s="3"/>
      <c r="Y1" s="3"/>
      <c r="Z1" s="3"/>
      <c r="AA1" s="3"/>
      <c r="AB1" s="3"/>
      <c r="AC1" s="3"/>
    </row>
    <row r="2" spans="1:29" s="6" customFormat="1" x14ac:dyDescent="0.25">
      <c r="A2" s="14" t="s">
        <v>88</v>
      </c>
      <c r="B2" s="15" t="s">
        <v>253</v>
      </c>
      <c r="C2" s="5" t="s">
        <v>402</v>
      </c>
      <c r="D2" s="5" t="s">
        <v>403</v>
      </c>
      <c r="E2" s="5"/>
      <c r="F2" s="5"/>
      <c r="G2" s="5"/>
      <c r="H2" s="5"/>
      <c r="I2" s="5"/>
      <c r="J2" s="161"/>
      <c r="K2" s="161"/>
      <c r="L2" s="5"/>
      <c r="M2" s="5"/>
      <c r="N2" s="5"/>
      <c r="O2" s="5"/>
      <c r="P2" s="5"/>
      <c r="Q2" s="5"/>
      <c r="R2" s="5"/>
      <c r="S2" s="5"/>
      <c r="T2" s="5"/>
      <c r="U2" s="5"/>
      <c r="V2" s="5"/>
      <c r="W2" s="5"/>
      <c r="X2" s="5"/>
      <c r="Y2" s="5"/>
      <c r="Z2" s="5"/>
      <c r="AA2" s="5"/>
      <c r="AB2" s="5"/>
      <c r="AC2" s="5"/>
    </row>
    <row r="3" spans="1:29" s="6" customFormat="1" x14ac:dyDescent="0.25">
      <c r="A3" s="14" t="s">
        <v>22</v>
      </c>
      <c r="B3" s="15" t="s">
        <v>251</v>
      </c>
      <c r="C3" s="14" t="s">
        <v>397</v>
      </c>
      <c r="D3" s="15" t="s">
        <v>398</v>
      </c>
      <c r="E3" s="5"/>
      <c r="F3" s="5"/>
      <c r="G3" s="5"/>
      <c r="H3" s="5"/>
      <c r="I3" s="5"/>
      <c r="J3" s="5"/>
      <c r="K3" s="5"/>
      <c r="L3" s="5"/>
      <c r="M3" s="5"/>
      <c r="N3" s="5"/>
      <c r="O3" s="5"/>
      <c r="P3" s="5"/>
      <c r="Q3" s="5"/>
      <c r="R3" s="5"/>
      <c r="S3" s="5"/>
      <c r="T3" s="5"/>
      <c r="U3" s="5"/>
      <c r="V3" s="5"/>
      <c r="W3" s="5"/>
      <c r="X3" s="5"/>
      <c r="Y3" s="5"/>
      <c r="Z3" s="5"/>
      <c r="AA3" s="5"/>
      <c r="AB3" s="5"/>
      <c r="AC3" s="5"/>
    </row>
    <row r="4" spans="1:29" s="6" customFormat="1" x14ac:dyDescent="0.25">
      <c r="A4" s="14" t="s">
        <v>53</v>
      </c>
      <c r="B4" s="15" t="s">
        <v>249</v>
      </c>
      <c r="C4" s="14" t="s">
        <v>19</v>
      </c>
      <c r="D4" s="15" t="s">
        <v>129</v>
      </c>
      <c r="E4" s="5"/>
      <c r="F4" s="5"/>
      <c r="G4" s="5"/>
      <c r="H4" s="5"/>
      <c r="I4" s="5"/>
      <c r="J4" s="5"/>
      <c r="K4" s="5"/>
      <c r="L4" s="5"/>
      <c r="M4" s="5"/>
      <c r="N4" s="5"/>
      <c r="O4" s="5"/>
      <c r="P4" s="5"/>
      <c r="Q4" s="5"/>
      <c r="R4" s="5"/>
      <c r="S4" s="5"/>
      <c r="T4" s="5"/>
      <c r="U4" s="5"/>
      <c r="V4" s="5"/>
      <c r="W4" s="5"/>
      <c r="X4" s="5"/>
      <c r="Y4" s="5"/>
      <c r="Z4" s="5"/>
      <c r="AA4" s="5"/>
      <c r="AB4" s="5"/>
      <c r="AC4" s="5"/>
    </row>
    <row r="5" spans="1:29" s="6" customFormat="1" x14ac:dyDescent="0.25">
      <c r="A5" s="14" t="s">
        <v>247</v>
      </c>
      <c r="B5" s="15" t="s">
        <v>246</v>
      </c>
      <c r="C5" s="14" t="s">
        <v>64</v>
      </c>
      <c r="D5" s="15" t="s">
        <v>128</v>
      </c>
      <c r="E5" s="5"/>
      <c r="F5" s="5"/>
      <c r="G5" s="5"/>
      <c r="H5" s="5"/>
      <c r="I5" s="5"/>
      <c r="J5" s="5"/>
      <c r="K5" s="5"/>
      <c r="L5" s="5"/>
      <c r="M5" s="5"/>
      <c r="N5" s="5"/>
      <c r="O5" s="5"/>
      <c r="P5" s="5"/>
      <c r="Q5" s="5"/>
      <c r="R5" s="5"/>
      <c r="S5" s="5"/>
      <c r="T5" s="5"/>
      <c r="U5" s="5"/>
      <c r="V5" s="5"/>
      <c r="W5" s="5"/>
      <c r="X5" s="5"/>
      <c r="Y5" s="5"/>
      <c r="Z5" s="5"/>
      <c r="AA5" s="5"/>
      <c r="AB5" s="5"/>
      <c r="AC5" s="5"/>
    </row>
    <row r="6" spans="1:29" s="6" customFormat="1" x14ac:dyDescent="0.25">
      <c r="A6" s="14" t="s">
        <v>86</v>
      </c>
      <c r="B6" s="15" t="s">
        <v>244</v>
      </c>
      <c r="C6" s="14" t="s">
        <v>127</v>
      </c>
      <c r="D6" s="15" t="s">
        <v>126</v>
      </c>
      <c r="E6" s="5"/>
      <c r="F6" s="5"/>
      <c r="G6" s="5"/>
      <c r="H6" s="5"/>
      <c r="I6" s="5"/>
      <c r="J6" s="5"/>
      <c r="K6" s="5"/>
      <c r="L6" s="5"/>
      <c r="M6" s="5"/>
      <c r="N6" s="5"/>
      <c r="O6" s="5"/>
      <c r="P6" s="5"/>
      <c r="Q6" s="5"/>
      <c r="R6" s="5"/>
      <c r="S6" s="5"/>
      <c r="T6" s="5"/>
      <c r="U6" s="5"/>
      <c r="V6" s="5"/>
      <c r="W6" s="5"/>
      <c r="X6" s="5"/>
      <c r="Y6" s="5"/>
      <c r="Z6" s="5"/>
      <c r="AA6" s="5"/>
      <c r="AB6" s="5"/>
      <c r="AC6" s="5"/>
    </row>
    <row r="7" spans="1:29" s="6" customFormat="1" x14ac:dyDescent="0.25">
      <c r="A7" s="14" t="s">
        <v>12</v>
      </c>
      <c r="B7" s="15" t="s">
        <v>242</v>
      </c>
      <c r="C7" s="14" t="s">
        <v>49</v>
      </c>
      <c r="D7" s="15" t="s">
        <v>125</v>
      </c>
      <c r="E7" s="5"/>
      <c r="F7" s="5"/>
      <c r="G7" s="5"/>
      <c r="H7" s="5"/>
      <c r="I7" s="5"/>
      <c r="J7" s="5"/>
      <c r="K7" s="5"/>
      <c r="L7" s="5"/>
      <c r="M7" s="5"/>
      <c r="N7" s="5"/>
      <c r="O7" s="5"/>
      <c r="P7" s="5"/>
      <c r="Q7" s="5"/>
      <c r="R7" s="5"/>
      <c r="S7" s="5"/>
      <c r="T7" s="5"/>
      <c r="U7" s="5"/>
      <c r="V7" s="5"/>
      <c r="W7" s="5"/>
      <c r="X7" s="5"/>
      <c r="Y7" s="5"/>
      <c r="Z7" s="5"/>
      <c r="AA7" s="5"/>
      <c r="AB7" s="5"/>
      <c r="AC7" s="5"/>
    </row>
    <row r="8" spans="1:29" s="18" customFormat="1" ht="25.5" x14ac:dyDescent="0.25">
      <c r="A8" s="18" t="s">
        <v>285</v>
      </c>
      <c r="B8" s="18" t="s">
        <v>289</v>
      </c>
      <c r="C8" s="14" t="s">
        <v>50</v>
      </c>
      <c r="D8" s="15" t="s">
        <v>124</v>
      </c>
    </row>
    <row r="9" spans="1:29" s="19" customFormat="1" x14ac:dyDescent="0.25">
      <c r="A9" s="15" t="s">
        <v>240</v>
      </c>
      <c r="B9" s="15" t="s">
        <v>269</v>
      </c>
      <c r="C9" s="14" t="s">
        <v>6</v>
      </c>
      <c r="D9" s="15" t="s">
        <v>252</v>
      </c>
      <c r="E9" s="18"/>
      <c r="F9" s="18"/>
      <c r="G9" s="18"/>
      <c r="H9" s="18"/>
      <c r="I9" s="18"/>
      <c r="J9" s="18"/>
      <c r="K9" s="18"/>
      <c r="L9" s="18"/>
      <c r="M9" s="18"/>
      <c r="N9" s="18"/>
      <c r="O9" s="18"/>
      <c r="P9" s="18"/>
      <c r="Q9" s="18"/>
      <c r="R9" s="18"/>
      <c r="S9" s="18"/>
      <c r="T9" s="18"/>
      <c r="U9" s="18"/>
      <c r="V9" s="18"/>
      <c r="W9" s="18"/>
      <c r="X9" s="18"/>
      <c r="Y9" s="18"/>
      <c r="Z9" s="18"/>
      <c r="AA9" s="18"/>
      <c r="AB9" s="18"/>
      <c r="AC9" s="18"/>
    </row>
    <row r="10" spans="1:29" s="6" customFormat="1" x14ac:dyDescent="0.25">
      <c r="A10" s="15" t="s">
        <v>290</v>
      </c>
      <c r="B10" s="15" t="s">
        <v>268</v>
      </c>
      <c r="C10" s="14" t="s">
        <v>38</v>
      </c>
      <c r="D10" s="15" t="s">
        <v>250</v>
      </c>
      <c r="E10" s="5"/>
      <c r="F10" s="5"/>
      <c r="G10" s="5"/>
      <c r="H10" s="5"/>
      <c r="I10" s="5"/>
      <c r="J10" s="5"/>
      <c r="K10" s="5"/>
      <c r="L10" s="5"/>
      <c r="M10" s="5"/>
      <c r="N10" s="5"/>
      <c r="O10" s="5"/>
      <c r="P10" s="5"/>
      <c r="Q10" s="5"/>
      <c r="R10" s="5"/>
      <c r="S10" s="5"/>
      <c r="T10" s="5"/>
      <c r="U10" s="5"/>
      <c r="V10" s="5"/>
      <c r="W10" s="5"/>
      <c r="X10" s="5"/>
      <c r="Y10" s="5"/>
      <c r="Z10" s="5"/>
      <c r="AA10" s="5"/>
      <c r="AB10" s="5"/>
      <c r="AC10" s="5"/>
    </row>
    <row r="11" spans="1:29" s="6" customFormat="1" x14ac:dyDescent="0.25">
      <c r="A11" s="14" t="s">
        <v>85</v>
      </c>
      <c r="B11" s="15" t="s">
        <v>238</v>
      </c>
      <c r="C11" s="5" t="s">
        <v>47</v>
      </c>
      <c r="D11" s="5" t="s">
        <v>274</v>
      </c>
      <c r="E11" s="5"/>
      <c r="F11" s="5"/>
      <c r="G11" s="5"/>
      <c r="H11" s="5"/>
      <c r="I11" s="5"/>
      <c r="J11" s="5"/>
      <c r="K11" s="5"/>
      <c r="L11" s="5"/>
      <c r="M11" s="5"/>
      <c r="N11" s="5"/>
      <c r="O11" s="5"/>
      <c r="P11" s="5"/>
      <c r="Q11" s="5"/>
      <c r="R11" s="5"/>
      <c r="S11" s="5"/>
      <c r="T11" s="5"/>
      <c r="U11" s="5"/>
      <c r="V11" s="5"/>
      <c r="W11" s="5"/>
      <c r="X11" s="5"/>
      <c r="Y11" s="5"/>
      <c r="Z11" s="5"/>
      <c r="AA11" s="5"/>
      <c r="AB11" s="5"/>
      <c r="AC11" s="5"/>
    </row>
    <row r="12" spans="1:29" s="6" customFormat="1" x14ac:dyDescent="0.25">
      <c r="A12" s="14" t="s">
        <v>237</v>
      </c>
      <c r="B12" s="15" t="s">
        <v>236</v>
      </c>
      <c r="C12" s="14" t="s">
        <v>9</v>
      </c>
      <c r="D12" s="15" t="s">
        <v>248</v>
      </c>
      <c r="E12" s="5"/>
      <c r="F12" s="5"/>
      <c r="G12" s="5"/>
      <c r="H12" s="5"/>
      <c r="I12" s="5"/>
      <c r="J12" s="5"/>
      <c r="K12" s="5"/>
      <c r="L12" s="5"/>
      <c r="M12" s="5"/>
      <c r="N12" s="5"/>
      <c r="O12" s="5"/>
      <c r="P12" s="5"/>
      <c r="Q12" s="5"/>
      <c r="R12" s="5"/>
      <c r="S12" s="5"/>
      <c r="T12" s="5"/>
      <c r="U12" s="5"/>
      <c r="V12" s="5"/>
      <c r="W12" s="5"/>
      <c r="X12" s="5"/>
      <c r="Y12" s="5"/>
      <c r="Z12" s="5"/>
      <c r="AA12" s="5"/>
      <c r="AB12" s="5"/>
      <c r="AC12" s="5"/>
    </row>
    <row r="13" spans="1:29" s="6" customFormat="1" x14ac:dyDescent="0.25">
      <c r="A13" s="14" t="s">
        <v>234</v>
      </c>
      <c r="B13" s="15" t="s">
        <v>233</v>
      </c>
      <c r="C13" s="18" t="s">
        <v>275</v>
      </c>
      <c r="D13" s="18" t="s">
        <v>276</v>
      </c>
      <c r="E13" s="5"/>
      <c r="F13" s="5"/>
      <c r="G13" s="5"/>
      <c r="H13" s="5"/>
      <c r="I13" s="5"/>
      <c r="J13" s="5"/>
      <c r="K13" s="5"/>
      <c r="L13" s="5"/>
      <c r="M13" s="5"/>
      <c r="N13" s="5"/>
      <c r="O13" s="5"/>
      <c r="P13" s="5"/>
      <c r="Q13" s="5"/>
      <c r="R13" s="5"/>
      <c r="S13" s="5"/>
      <c r="T13" s="5"/>
      <c r="U13" s="5"/>
      <c r="V13" s="5"/>
      <c r="W13" s="5"/>
      <c r="X13" s="5"/>
      <c r="Y13" s="5"/>
      <c r="Z13" s="5"/>
      <c r="AA13" s="5"/>
      <c r="AB13" s="5"/>
      <c r="AC13" s="5"/>
    </row>
    <row r="14" spans="1:29" s="6" customFormat="1" x14ac:dyDescent="0.25">
      <c r="A14" s="5" t="s">
        <v>277</v>
      </c>
      <c r="B14" s="5" t="s">
        <v>278</v>
      </c>
      <c r="C14" s="15" t="s">
        <v>56</v>
      </c>
      <c r="D14" s="15" t="s">
        <v>245</v>
      </c>
      <c r="E14" s="5"/>
      <c r="F14" s="5"/>
      <c r="G14" s="5"/>
      <c r="H14" s="5"/>
      <c r="I14" s="5"/>
      <c r="J14" s="5"/>
      <c r="K14" s="5"/>
      <c r="L14" s="5"/>
      <c r="M14" s="5"/>
      <c r="N14" s="5"/>
      <c r="O14" s="5"/>
      <c r="P14" s="5"/>
      <c r="Q14" s="5"/>
      <c r="R14" s="5"/>
      <c r="S14" s="5"/>
      <c r="T14" s="5"/>
      <c r="U14" s="5"/>
      <c r="V14" s="5"/>
      <c r="W14" s="5"/>
      <c r="X14" s="5"/>
      <c r="Y14" s="5"/>
      <c r="Z14" s="5"/>
      <c r="AA14" s="5"/>
      <c r="AB14" s="5"/>
      <c r="AC14" s="5"/>
    </row>
    <row r="15" spans="1:29" s="6" customFormat="1" x14ac:dyDescent="0.25">
      <c r="A15" s="14" t="s">
        <v>231</v>
      </c>
      <c r="B15" s="15" t="s">
        <v>230</v>
      </c>
      <c r="C15" s="14" t="s">
        <v>37</v>
      </c>
      <c r="D15" s="15" t="s">
        <v>243</v>
      </c>
      <c r="E15" s="5"/>
      <c r="F15" s="5"/>
      <c r="G15" s="5"/>
      <c r="H15" s="5"/>
      <c r="I15" s="5"/>
      <c r="J15" s="5"/>
      <c r="K15" s="5"/>
      <c r="L15" s="5"/>
      <c r="M15" s="5"/>
      <c r="N15" s="5"/>
      <c r="O15" s="5"/>
      <c r="P15" s="5"/>
      <c r="Q15" s="5"/>
      <c r="R15" s="5"/>
      <c r="S15" s="5"/>
      <c r="T15" s="5"/>
      <c r="U15" s="5"/>
      <c r="V15" s="5"/>
      <c r="W15" s="5"/>
      <c r="X15" s="5"/>
      <c r="Y15" s="5"/>
      <c r="Z15" s="5"/>
      <c r="AA15" s="5"/>
      <c r="AB15" s="5"/>
      <c r="AC15" s="5"/>
    </row>
    <row r="16" spans="1:29" s="6" customFormat="1" x14ac:dyDescent="0.25">
      <c r="A16" s="14" t="s">
        <v>35</v>
      </c>
      <c r="B16" s="15" t="s">
        <v>228</v>
      </c>
      <c r="C16" s="5" t="s">
        <v>114</v>
      </c>
      <c r="D16" s="5" t="s">
        <v>241</v>
      </c>
      <c r="E16" s="5"/>
      <c r="F16" s="5"/>
      <c r="G16" s="5"/>
      <c r="H16" s="5"/>
      <c r="I16" s="5"/>
      <c r="J16" s="5"/>
      <c r="K16" s="5"/>
      <c r="L16" s="5"/>
      <c r="M16" s="5"/>
      <c r="N16" s="5"/>
      <c r="O16" s="5"/>
      <c r="P16" s="5"/>
      <c r="Q16" s="5"/>
      <c r="R16" s="5"/>
      <c r="S16" s="5"/>
      <c r="T16" s="5"/>
      <c r="U16" s="5"/>
      <c r="V16" s="5"/>
      <c r="W16" s="5"/>
      <c r="X16" s="5"/>
      <c r="Y16" s="5"/>
      <c r="Z16" s="5"/>
      <c r="AA16" s="5"/>
      <c r="AB16" s="5"/>
      <c r="AC16" s="5"/>
    </row>
    <row r="17" spans="1:29" s="6" customFormat="1" x14ac:dyDescent="0.25">
      <c r="A17" s="14" t="s">
        <v>90</v>
      </c>
      <c r="B17" s="15" t="s">
        <v>226</v>
      </c>
      <c r="C17" s="5" t="s">
        <v>26</v>
      </c>
      <c r="D17" s="5" t="s">
        <v>239</v>
      </c>
      <c r="E17" s="5"/>
      <c r="F17" s="5"/>
      <c r="G17" s="5"/>
      <c r="H17" s="5"/>
      <c r="I17" s="5"/>
      <c r="J17" s="5"/>
      <c r="K17" s="5"/>
      <c r="L17" s="5"/>
      <c r="M17" s="5"/>
      <c r="N17" s="5"/>
      <c r="O17" s="5"/>
      <c r="P17" s="5"/>
      <c r="Q17" s="5"/>
      <c r="R17" s="5"/>
      <c r="S17" s="5"/>
      <c r="T17" s="5"/>
      <c r="U17" s="5"/>
      <c r="V17" s="5"/>
      <c r="W17" s="5"/>
      <c r="X17" s="5"/>
      <c r="Y17" s="5"/>
      <c r="Z17" s="5"/>
      <c r="AA17" s="5"/>
      <c r="AB17" s="5"/>
      <c r="AC17" s="5"/>
    </row>
    <row r="18" spans="1:29" s="6" customFormat="1" x14ac:dyDescent="0.25">
      <c r="A18" s="14" t="s">
        <v>347</v>
      </c>
      <c r="B18" s="15" t="s">
        <v>348</v>
      </c>
      <c r="C18" s="14" t="s">
        <v>34</v>
      </c>
      <c r="D18" s="15" t="s">
        <v>272</v>
      </c>
      <c r="E18" s="5"/>
      <c r="F18" s="5"/>
      <c r="G18" s="5"/>
      <c r="H18" s="5"/>
      <c r="I18" s="5"/>
      <c r="J18" s="5"/>
      <c r="K18" s="5"/>
      <c r="L18" s="5"/>
      <c r="M18" s="5"/>
      <c r="N18" s="5"/>
      <c r="O18" s="5"/>
      <c r="P18" s="5"/>
      <c r="Q18" s="5"/>
      <c r="R18" s="5"/>
      <c r="S18" s="5"/>
      <c r="T18" s="5"/>
      <c r="U18" s="5"/>
      <c r="V18" s="5"/>
      <c r="W18" s="5"/>
      <c r="X18" s="5"/>
      <c r="Y18" s="5"/>
      <c r="Z18" s="5"/>
      <c r="AA18" s="5"/>
      <c r="AB18" s="5"/>
      <c r="AC18" s="5"/>
    </row>
    <row r="19" spans="1:29" s="6" customFormat="1" x14ac:dyDescent="0.25">
      <c r="A19" s="14" t="s">
        <v>5</v>
      </c>
      <c r="B19" s="15" t="s">
        <v>224</v>
      </c>
      <c r="C19" s="14" t="s">
        <v>17</v>
      </c>
      <c r="D19" s="15" t="s">
        <v>235</v>
      </c>
      <c r="E19" s="5"/>
      <c r="F19" s="5"/>
      <c r="G19" s="5"/>
      <c r="H19" s="5"/>
      <c r="I19" s="5"/>
      <c r="J19" s="5"/>
      <c r="K19" s="5"/>
      <c r="L19" s="5"/>
      <c r="M19" s="5"/>
      <c r="N19" s="5"/>
      <c r="O19" s="5"/>
      <c r="P19" s="5"/>
      <c r="Q19" s="5"/>
      <c r="R19" s="5"/>
      <c r="S19" s="5"/>
      <c r="T19" s="5"/>
      <c r="U19" s="5"/>
      <c r="V19" s="5"/>
      <c r="W19" s="5"/>
      <c r="X19" s="5"/>
      <c r="Y19" s="5"/>
      <c r="Z19" s="5"/>
      <c r="AA19" s="5"/>
      <c r="AB19" s="5"/>
      <c r="AC19" s="5"/>
    </row>
    <row r="20" spans="1:29" s="6" customFormat="1" x14ac:dyDescent="0.25">
      <c r="A20" s="14" t="s">
        <v>66</v>
      </c>
      <c r="B20" s="15" t="s">
        <v>222</v>
      </c>
      <c r="C20" s="14" t="s">
        <v>306</v>
      </c>
      <c r="D20" s="15" t="s">
        <v>307</v>
      </c>
      <c r="E20" s="5"/>
      <c r="F20" s="5"/>
      <c r="G20" s="5"/>
      <c r="H20" s="5"/>
      <c r="I20" s="5"/>
      <c r="J20" s="5"/>
      <c r="K20" s="5"/>
      <c r="L20" s="5"/>
      <c r="M20" s="5"/>
      <c r="N20" s="5"/>
      <c r="O20" s="5"/>
      <c r="P20" s="5"/>
      <c r="Q20" s="5"/>
      <c r="R20" s="5"/>
      <c r="S20" s="5"/>
      <c r="T20" s="5"/>
      <c r="U20" s="5"/>
      <c r="V20" s="5"/>
      <c r="W20" s="5"/>
      <c r="X20" s="5"/>
      <c r="Y20" s="5"/>
      <c r="Z20" s="5"/>
      <c r="AA20" s="5"/>
      <c r="AB20" s="5"/>
      <c r="AC20" s="5"/>
    </row>
    <row r="21" spans="1:29" s="6" customFormat="1" x14ac:dyDescent="0.25">
      <c r="A21" s="14" t="s">
        <v>73</v>
      </c>
      <c r="B21" s="15" t="s">
        <v>221</v>
      </c>
      <c r="C21" s="14" t="s">
        <v>308</v>
      </c>
      <c r="D21" s="15" t="s">
        <v>309</v>
      </c>
      <c r="E21" s="5"/>
      <c r="F21" s="5"/>
      <c r="G21" s="5"/>
      <c r="H21" s="5"/>
      <c r="I21" s="5"/>
      <c r="J21" s="5"/>
      <c r="K21" s="5"/>
      <c r="L21" s="5"/>
      <c r="M21" s="5"/>
      <c r="N21" s="5"/>
      <c r="O21" s="5"/>
      <c r="P21" s="5"/>
      <c r="Q21" s="5"/>
      <c r="R21" s="5"/>
      <c r="S21" s="5"/>
      <c r="T21" s="5"/>
      <c r="U21" s="5"/>
      <c r="V21" s="5"/>
      <c r="W21" s="5"/>
      <c r="X21" s="5"/>
      <c r="Y21" s="5"/>
      <c r="Z21" s="5"/>
      <c r="AA21" s="5"/>
      <c r="AB21" s="5"/>
      <c r="AC21" s="5"/>
    </row>
    <row r="22" spans="1:29" s="6" customFormat="1" x14ac:dyDescent="0.25">
      <c r="A22" s="14" t="s">
        <v>11</v>
      </c>
      <c r="B22" s="15" t="s">
        <v>219</v>
      </c>
      <c r="C22" s="14" t="s">
        <v>24</v>
      </c>
      <c r="D22" s="15" t="s">
        <v>232</v>
      </c>
      <c r="E22" s="5"/>
      <c r="F22" s="5"/>
      <c r="G22" s="5"/>
      <c r="H22" s="5"/>
      <c r="I22" s="5"/>
      <c r="J22" s="5"/>
      <c r="K22" s="5"/>
      <c r="L22" s="5"/>
      <c r="M22" s="5"/>
      <c r="N22" s="5"/>
      <c r="O22" s="5"/>
      <c r="P22" s="5"/>
      <c r="Q22" s="5"/>
      <c r="R22" s="5"/>
      <c r="S22" s="5"/>
      <c r="T22" s="5"/>
      <c r="U22" s="5"/>
      <c r="V22" s="5"/>
      <c r="W22" s="5"/>
      <c r="X22" s="5"/>
      <c r="Y22" s="5"/>
      <c r="Z22" s="5"/>
      <c r="AA22" s="5"/>
      <c r="AB22" s="5"/>
      <c r="AC22" s="5"/>
    </row>
    <row r="23" spans="1:29" s="6" customFormat="1" x14ac:dyDescent="0.25">
      <c r="A23" s="14" t="s">
        <v>96</v>
      </c>
      <c r="B23" s="15" t="s">
        <v>420</v>
      </c>
      <c r="C23" s="14" t="s">
        <v>58</v>
      </c>
      <c r="D23" s="15" t="s">
        <v>229</v>
      </c>
      <c r="E23" s="20"/>
      <c r="F23" s="5"/>
      <c r="G23" s="5"/>
      <c r="H23" s="5"/>
      <c r="I23" s="5"/>
      <c r="J23" s="5"/>
      <c r="K23" s="5"/>
      <c r="L23" s="5"/>
      <c r="M23" s="5"/>
      <c r="N23" s="5"/>
      <c r="O23" s="5"/>
      <c r="P23" s="5"/>
      <c r="Q23" s="5"/>
      <c r="R23" s="5"/>
      <c r="S23" s="5"/>
      <c r="T23" s="5"/>
      <c r="U23" s="5"/>
      <c r="V23" s="5"/>
      <c r="W23" s="5"/>
      <c r="X23" s="5"/>
      <c r="Y23" s="5"/>
      <c r="Z23" s="5"/>
      <c r="AA23" s="5"/>
      <c r="AB23" s="5"/>
      <c r="AC23" s="5"/>
    </row>
    <row r="24" spans="1:29" s="6" customFormat="1" x14ac:dyDescent="0.25">
      <c r="A24" s="14" t="s">
        <v>65</v>
      </c>
      <c r="B24" s="15" t="s">
        <v>216</v>
      </c>
      <c r="C24" s="14" t="s">
        <v>15</v>
      </c>
      <c r="D24" s="15" t="s">
        <v>227</v>
      </c>
      <c r="E24" s="5"/>
      <c r="F24" s="5"/>
      <c r="G24" s="5"/>
      <c r="H24" s="5"/>
      <c r="I24" s="5"/>
      <c r="J24" s="5"/>
      <c r="K24" s="5"/>
      <c r="L24" s="5"/>
      <c r="M24" s="5"/>
      <c r="N24" s="5"/>
      <c r="O24" s="5"/>
      <c r="P24" s="5"/>
      <c r="Q24" s="5"/>
      <c r="R24" s="5"/>
      <c r="S24" s="5"/>
      <c r="T24" s="5"/>
      <c r="U24" s="5"/>
      <c r="V24" s="5"/>
      <c r="W24" s="5"/>
      <c r="X24" s="5"/>
      <c r="Y24" s="5"/>
      <c r="Z24" s="5"/>
      <c r="AA24" s="5"/>
      <c r="AB24" s="5"/>
      <c r="AC24" s="5"/>
    </row>
    <row r="25" spans="1:29" s="6" customFormat="1" x14ac:dyDescent="0.25">
      <c r="A25" s="14" t="s">
        <v>68</v>
      </c>
      <c r="B25" s="15" t="s">
        <v>214</v>
      </c>
      <c r="C25" s="14" t="s">
        <v>225</v>
      </c>
      <c r="D25" s="15" t="s">
        <v>310</v>
      </c>
      <c r="E25" s="5"/>
      <c r="F25" s="5"/>
      <c r="G25" s="5"/>
      <c r="H25" s="5"/>
      <c r="I25" s="5"/>
      <c r="J25" s="5"/>
      <c r="K25" s="5"/>
      <c r="L25" s="5"/>
      <c r="M25" s="5"/>
      <c r="N25" s="5"/>
      <c r="O25" s="5"/>
      <c r="P25" s="5"/>
      <c r="Q25" s="5"/>
      <c r="R25" s="5"/>
      <c r="S25" s="5"/>
      <c r="T25" s="5"/>
      <c r="U25" s="5"/>
      <c r="V25" s="5"/>
      <c r="W25" s="5"/>
      <c r="X25" s="5"/>
      <c r="Y25" s="5"/>
      <c r="Z25" s="5"/>
      <c r="AA25" s="5"/>
      <c r="AB25" s="5"/>
      <c r="AC25" s="5"/>
    </row>
    <row r="26" spans="1:29" s="6" customFormat="1" x14ac:dyDescent="0.25">
      <c r="A26" s="14" t="s">
        <v>211</v>
      </c>
      <c r="B26" s="15" t="s">
        <v>311</v>
      </c>
      <c r="C26" s="14" t="s">
        <v>69</v>
      </c>
      <c r="D26" s="15" t="s">
        <v>223</v>
      </c>
      <c r="E26" s="5"/>
      <c r="F26" s="5"/>
      <c r="G26" s="5"/>
      <c r="H26" s="5"/>
      <c r="I26" s="5"/>
      <c r="J26" s="5"/>
      <c r="K26" s="5"/>
      <c r="L26" s="5"/>
      <c r="M26" s="5"/>
      <c r="N26" s="5"/>
      <c r="O26" s="5"/>
      <c r="P26" s="5"/>
      <c r="Q26" s="5"/>
      <c r="R26" s="5"/>
      <c r="S26" s="5"/>
      <c r="T26" s="5"/>
      <c r="U26" s="5"/>
      <c r="V26" s="5"/>
      <c r="W26" s="5"/>
      <c r="X26" s="5"/>
      <c r="Y26" s="5"/>
      <c r="Z26" s="5"/>
      <c r="AA26" s="5"/>
      <c r="AB26" s="5"/>
      <c r="AC26" s="5"/>
    </row>
    <row r="27" spans="1:29" s="6" customFormat="1" x14ac:dyDescent="0.25">
      <c r="A27" s="14" t="s">
        <v>84</v>
      </c>
      <c r="B27" s="15" t="s">
        <v>208</v>
      </c>
      <c r="C27" s="14" t="s">
        <v>98</v>
      </c>
      <c r="D27" s="15" t="s">
        <v>419</v>
      </c>
      <c r="E27" s="5"/>
      <c r="F27" s="5"/>
      <c r="G27" s="5"/>
      <c r="H27" s="5"/>
      <c r="I27" s="5"/>
      <c r="J27" s="5"/>
      <c r="K27" s="5"/>
      <c r="L27" s="5"/>
      <c r="M27" s="5"/>
      <c r="N27" s="5"/>
      <c r="O27" s="5"/>
      <c r="P27" s="5"/>
      <c r="Q27" s="5"/>
      <c r="R27" s="5"/>
      <c r="S27" s="5"/>
      <c r="T27" s="5"/>
      <c r="U27" s="5"/>
      <c r="V27" s="5"/>
      <c r="W27" s="5"/>
      <c r="X27" s="5"/>
      <c r="Y27" s="5"/>
      <c r="Z27" s="5"/>
      <c r="AA27" s="5"/>
      <c r="AB27" s="5"/>
      <c r="AC27" s="5"/>
    </row>
    <row r="28" spans="1:29" s="6" customFormat="1" x14ac:dyDescent="0.25">
      <c r="A28" s="14" t="s">
        <v>206</v>
      </c>
      <c r="B28" s="15" t="s">
        <v>205</v>
      </c>
      <c r="C28" s="14" t="s">
        <v>57</v>
      </c>
      <c r="D28" s="15" t="s">
        <v>220</v>
      </c>
      <c r="E28" s="5"/>
      <c r="F28" s="5"/>
      <c r="G28" s="5"/>
      <c r="H28" s="5"/>
      <c r="I28" s="5"/>
      <c r="J28" s="5"/>
      <c r="K28" s="5"/>
      <c r="L28" s="5"/>
      <c r="M28" s="5"/>
      <c r="N28" s="5"/>
      <c r="O28" s="5"/>
      <c r="P28" s="5"/>
      <c r="Q28" s="5"/>
      <c r="R28" s="5"/>
      <c r="S28" s="5"/>
      <c r="T28" s="5"/>
      <c r="U28" s="5"/>
      <c r="V28" s="5"/>
      <c r="W28" s="5"/>
      <c r="X28" s="5"/>
      <c r="Y28" s="5"/>
      <c r="Z28" s="5"/>
      <c r="AA28" s="5"/>
      <c r="AB28" s="5"/>
      <c r="AC28" s="5"/>
    </row>
    <row r="29" spans="1:29" s="6" customFormat="1" x14ac:dyDescent="0.25">
      <c r="A29" s="14" t="s">
        <v>312</v>
      </c>
      <c r="B29" s="15" t="s">
        <v>313</v>
      </c>
      <c r="C29" s="14" t="s">
        <v>80</v>
      </c>
      <c r="D29" s="15" t="s">
        <v>218</v>
      </c>
      <c r="E29" s="5"/>
      <c r="F29" s="5"/>
      <c r="G29" s="5"/>
      <c r="H29" s="5"/>
      <c r="I29" s="5"/>
      <c r="J29" s="5"/>
      <c r="K29" s="5"/>
      <c r="L29" s="5"/>
      <c r="M29" s="5"/>
      <c r="N29" s="5"/>
      <c r="O29" s="5"/>
      <c r="P29" s="5"/>
      <c r="Q29" s="5"/>
      <c r="R29" s="5"/>
      <c r="S29" s="5"/>
      <c r="T29" s="5"/>
      <c r="U29" s="5"/>
      <c r="V29" s="5"/>
      <c r="W29" s="5"/>
      <c r="X29" s="5"/>
      <c r="Y29" s="5"/>
      <c r="Z29" s="5"/>
      <c r="AA29" s="5"/>
      <c r="AB29" s="5"/>
      <c r="AC29" s="5"/>
    </row>
    <row r="30" spans="1:29" s="6" customFormat="1" ht="25.5" x14ac:dyDescent="0.25">
      <c r="A30" s="14" t="s">
        <v>97</v>
      </c>
      <c r="B30" s="15" t="s">
        <v>203</v>
      </c>
      <c r="C30" s="14" t="s">
        <v>79</v>
      </c>
      <c r="D30" s="15" t="s">
        <v>217</v>
      </c>
      <c r="E30" s="5"/>
      <c r="F30" s="5"/>
      <c r="G30" s="5"/>
      <c r="H30" s="5"/>
      <c r="I30" s="5"/>
      <c r="J30" s="5"/>
      <c r="K30" s="5"/>
      <c r="L30" s="5"/>
      <c r="M30" s="5"/>
      <c r="N30" s="5"/>
      <c r="O30" s="5"/>
      <c r="P30" s="5"/>
      <c r="Q30" s="5"/>
      <c r="R30" s="5"/>
      <c r="S30" s="5"/>
      <c r="T30" s="5"/>
      <c r="U30" s="5"/>
      <c r="V30" s="5"/>
      <c r="W30" s="5"/>
      <c r="X30" s="5"/>
      <c r="Y30" s="5"/>
      <c r="Z30" s="5"/>
      <c r="AA30" s="5"/>
      <c r="AB30" s="5"/>
      <c r="AC30" s="5"/>
    </row>
    <row r="31" spans="1:29" s="6" customFormat="1" x14ac:dyDescent="0.25">
      <c r="A31" s="14" t="s">
        <v>201</v>
      </c>
      <c r="B31" s="15" t="s">
        <v>200</v>
      </c>
      <c r="C31" s="14" t="s">
        <v>314</v>
      </c>
      <c r="D31" s="15" t="s">
        <v>315</v>
      </c>
      <c r="E31" s="5"/>
      <c r="F31" s="5"/>
      <c r="G31" s="5"/>
      <c r="H31" s="5"/>
      <c r="I31" s="5"/>
      <c r="J31" s="5"/>
      <c r="K31" s="5"/>
      <c r="L31" s="5"/>
      <c r="M31" s="5"/>
      <c r="N31" s="5"/>
      <c r="O31" s="5"/>
      <c r="P31" s="5"/>
      <c r="Q31" s="5"/>
      <c r="R31" s="5"/>
      <c r="S31" s="5"/>
      <c r="T31" s="5"/>
      <c r="U31" s="5"/>
      <c r="V31" s="5"/>
      <c r="W31" s="5"/>
      <c r="X31" s="5"/>
      <c r="Y31" s="5"/>
      <c r="Z31" s="5"/>
      <c r="AA31" s="5"/>
      <c r="AB31" s="5"/>
      <c r="AC31" s="5"/>
    </row>
    <row r="32" spans="1:29" s="6" customFormat="1" x14ac:dyDescent="0.25">
      <c r="A32" s="14" t="s">
        <v>31</v>
      </c>
      <c r="B32" s="15" t="s">
        <v>198</v>
      </c>
      <c r="C32" s="14" t="s">
        <v>27</v>
      </c>
      <c r="D32" s="15" t="s">
        <v>215</v>
      </c>
      <c r="E32" s="5"/>
      <c r="F32" s="5"/>
      <c r="G32" s="5"/>
      <c r="H32" s="5"/>
      <c r="I32" s="5"/>
      <c r="J32" s="5"/>
      <c r="K32" s="5"/>
      <c r="L32" s="5"/>
      <c r="M32" s="5"/>
      <c r="N32" s="5"/>
      <c r="O32" s="5"/>
      <c r="P32" s="5"/>
      <c r="Q32" s="5"/>
      <c r="R32" s="5"/>
      <c r="S32" s="5"/>
      <c r="T32" s="5"/>
      <c r="U32" s="5"/>
      <c r="V32" s="5"/>
      <c r="W32" s="5"/>
      <c r="X32" s="5"/>
      <c r="Y32" s="5"/>
      <c r="Z32" s="5"/>
      <c r="AA32" s="5"/>
      <c r="AB32" s="5"/>
      <c r="AC32" s="5"/>
    </row>
    <row r="33" spans="1:29" s="6" customFormat="1" x14ac:dyDescent="0.25">
      <c r="A33" s="14" t="s">
        <v>21</v>
      </c>
      <c r="B33" s="15" t="s">
        <v>195</v>
      </c>
      <c r="C33" s="14" t="s">
        <v>213</v>
      </c>
      <c r="D33" s="15" t="s">
        <v>212</v>
      </c>
      <c r="E33" s="5"/>
      <c r="F33" s="5"/>
      <c r="G33" s="5"/>
      <c r="H33" s="5"/>
      <c r="I33" s="5"/>
      <c r="J33" s="5"/>
      <c r="K33" s="5"/>
      <c r="L33" s="5"/>
      <c r="M33" s="5"/>
      <c r="N33" s="5"/>
      <c r="O33" s="5"/>
      <c r="P33" s="5"/>
      <c r="Q33" s="5"/>
      <c r="R33" s="5"/>
      <c r="S33" s="5"/>
      <c r="T33" s="5"/>
      <c r="U33" s="5"/>
      <c r="V33" s="5"/>
      <c r="W33" s="5"/>
      <c r="X33" s="5"/>
      <c r="Y33" s="5"/>
      <c r="Z33" s="5"/>
      <c r="AA33" s="5"/>
      <c r="AB33" s="5"/>
      <c r="AC33" s="5"/>
    </row>
    <row r="34" spans="1:29" s="6" customFormat="1" x14ac:dyDescent="0.25">
      <c r="A34" s="14" t="s">
        <v>316</v>
      </c>
      <c r="B34" s="15" t="s">
        <v>349</v>
      </c>
      <c r="C34" s="14" t="s">
        <v>210</v>
      </c>
      <c r="D34" s="15" t="s">
        <v>209</v>
      </c>
      <c r="E34" s="5"/>
      <c r="F34" s="5"/>
      <c r="G34" s="5"/>
      <c r="H34" s="5"/>
      <c r="I34" s="5"/>
      <c r="J34" s="5"/>
      <c r="K34" s="5"/>
      <c r="L34" s="5"/>
      <c r="M34" s="5"/>
      <c r="N34" s="5"/>
      <c r="O34" s="5"/>
      <c r="P34" s="5"/>
      <c r="Q34" s="5"/>
      <c r="R34" s="5"/>
      <c r="S34" s="5"/>
      <c r="T34" s="5"/>
      <c r="U34" s="5"/>
      <c r="V34" s="5"/>
      <c r="W34" s="5"/>
      <c r="X34" s="5"/>
      <c r="Y34" s="5"/>
      <c r="Z34" s="5"/>
      <c r="AA34" s="5"/>
      <c r="AB34" s="5"/>
      <c r="AC34" s="5"/>
    </row>
    <row r="35" spans="1:29" s="6" customFormat="1" x14ac:dyDescent="0.25">
      <c r="A35" s="14" t="s">
        <v>8</v>
      </c>
      <c r="B35" s="15" t="s">
        <v>192</v>
      </c>
      <c r="C35" s="14" t="s">
        <v>10</v>
      </c>
      <c r="D35" s="15" t="s">
        <v>207</v>
      </c>
      <c r="E35" s="5"/>
      <c r="F35" s="5"/>
      <c r="G35" s="5"/>
      <c r="H35" s="5"/>
      <c r="I35" s="5"/>
      <c r="J35" s="5"/>
      <c r="K35" s="5"/>
      <c r="L35" s="5"/>
      <c r="M35" s="5"/>
      <c r="N35" s="5"/>
      <c r="O35" s="5"/>
      <c r="P35" s="5"/>
      <c r="Q35" s="5"/>
      <c r="R35" s="5"/>
      <c r="S35" s="5"/>
      <c r="T35" s="5"/>
      <c r="U35" s="5"/>
      <c r="V35" s="5"/>
      <c r="W35" s="5"/>
      <c r="X35" s="5"/>
      <c r="Y35" s="5"/>
      <c r="Z35" s="5"/>
      <c r="AA35" s="5"/>
      <c r="AB35" s="5"/>
      <c r="AC35" s="5"/>
    </row>
    <row r="36" spans="1:29" s="6" customFormat="1" x14ac:dyDescent="0.25">
      <c r="A36" s="14" t="s">
        <v>71</v>
      </c>
      <c r="B36" s="15" t="s">
        <v>189</v>
      </c>
      <c r="C36" s="14" t="s">
        <v>77</v>
      </c>
      <c r="D36" s="15" t="s">
        <v>204</v>
      </c>
      <c r="E36" s="5"/>
      <c r="F36" s="5"/>
      <c r="G36" s="5"/>
      <c r="H36" s="5"/>
      <c r="I36" s="5"/>
      <c r="J36" s="5"/>
      <c r="K36" s="5"/>
      <c r="L36" s="5"/>
      <c r="M36" s="5"/>
      <c r="N36" s="5"/>
      <c r="O36" s="5"/>
      <c r="P36" s="5"/>
      <c r="Q36" s="5"/>
      <c r="R36" s="5"/>
      <c r="S36" s="5"/>
      <c r="T36" s="5"/>
      <c r="U36" s="5"/>
      <c r="V36" s="5"/>
      <c r="W36" s="5"/>
      <c r="X36" s="5"/>
      <c r="Y36" s="5"/>
      <c r="Z36" s="5"/>
      <c r="AA36" s="5"/>
      <c r="AB36" s="5"/>
      <c r="AC36" s="5"/>
    </row>
    <row r="37" spans="1:29" s="6" customFormat="1" x14ac:dyDescent="0.25">
      <c r="A37" s="14" t="s">
        <v>317</v>
      </c>
      <c r="B37" s="15" t="s">
        <v>318</v>
      </c>
      <c r="C37" s="14" t="s">
        <v>16</v>
      </c>
      <c r="D37" s="15" t="s">
        <v>202</v>
      </c>
      <c r="E37" s="5"/>
      <c r="F37" s="5"/>
      <c r="G37" s="5"/>
      <c r="H37" s="5"/>
      <c r="I37" s="5"/>
      <c r="J37" s="5"/>
      <c r="K37" s="5"/>
      <c r="L37" s="5"/>
      <c r="M37" s="5"/>
      <c r="N37" s="5"/>
      <c r="O37" s="5"/>
      <c r="P37" s="5"/>
      <c r="Q37" s="5"/>
      <c r="R37" s="5"/>
      <c r="S37" s="5"/>
      <c r="T37" s="5"/>
      <c r="U37" s="5"/>
      <c r="V37" s="5"/>
      <c r="W37" s="5"/>
      <c r="X37" s="5"/>
      <c r="Y37" s="5"/>
      <c r="Z37" s="5"/>
      <c r="AA37" s="5"/>
      <c r="AB37" s="5"/>
      <c r="AC37" s="5"/>
    </row>
    <row r="38" spans="1:29" s="6" customFormat="1" x14ac:dyDescent="0.25">
      <c r="A38" s="14" t="s">
        <v>29</v>
      </c>
      <c r="B38" s="15" t="s">
        <v>187</v>
      </c>
      <c r="C38" s="14" t="s">
        <v>55</v>
      </c>
      <c r="D38" s="15" t="s">
        <v>199</v>
      </c>
      <c r="E38" s="5"/>
      <c r="F38" s="5"/>
      <c r="G38" s="5"/>
      <c r="H38" s="5"/>
      <c r="I38" s="5"/>
      <c r="J38" s="5"/>
      <c r="K38" s="5"/>
      <c r="L38" s="5"/>
      <c r="M38" s="5"/>
      <c r="N38" s="5"/>
      <c r="O38" s="5"/>
      <c r="P38" s="5"/>
      <c r="Q38" s="5"/>
      <c r="R38" s="5"/>
      <c r="S38" s="5"/>
      <c r="T38" s="5"/>
      <c r="U38" s="5"/>
      <c r="V38" s="5"/>
      <c r="W38" s="5"/>
      <c r="X38" s="5"/>
      <c r="Y38" s="5"/>
      <c r="Z38" s="5"/>
      <c r="AA38" s="5"/>
      <c r="AB38" s="5"/>
      <c r="AC38" s="5"/>
    </row>
    <row r="39" spans="1:29" s="6" customFormat="1" x14ac:dyDescent="0.25">
      <c r="A39" s="14" t="s">
        <v>350</v>
      </c>
      <c r="B39" s="15" t="s">
        <v>351</v>
      </c>
      <c r="C39" s="14" t="s">
        <v>197</v>
      </c>
      <c r="D39" s="15" t="s">
        <v>196</v>
      </c>
      <c r="E39" s="5"/>
      <c r="F39" s="5"/>
      <c r="G39" s="5"/>
      <c r="H39" s="5"/>
      <c r="I39" s="5"/>
      <c r="J39" s="5"/>
      <c r="K39" s="5"/>
      <c r="L39" s="5"/>
      <c r="M39" s="5"/>
      <c r="N39" s="5"/>
      <c r="O39" s="5"/>
      <c r="P39" s="5"/>
      <c r="Q39" s="5"/>
      <c r="R39" s="5"/>
      <c r="S39" s="5"/>
      <c r="T39" s="5"/>
      <c r="U39" s="5"/>
      <c r="V39" s="5"/>
      <c r="W39" s="5"/>
      <c r="X39" s="5"/>
      <c r="Y39" s="5"/>
      <c r="Z39" s="5"/>
      <c r="AA39" s="5"/>
      <c r="AB39" s="5"/>
      <c r="AC39" s="5"/>
    </row>
    <row r="40" spans="1:29" s="6" customFormat="1" x14ac:dyDescent="0.25">
      <c r="A40" s="14" t="s">
        <v>99</v>
      </c>
      <c r="B40" s="15" t="s">
        <v>418</v>
      </c>
      <c r="C40" s="14" t="s">
        <v>194</v>
      </c>
      <c r="D40" s="15" t="s">
        <v>193</v>
      </c>
      <c r="E40" s="5"/>
      <c r="F40" s="5"/>
      <c r="G40" s="5"/>
      <c r="H40" s="5"/>
      <c r="I40" s="5"/>
      <c r="J40" s="5"/>
      <c r="K40" s="5"/>
      <c r="L40" s="5"/>
      <c r="M40" s="5"/>
      <c r="N40" s="5"/>
      <c r="O40" s="5"/>
      <c r="P40" s="5"/>
      <c r="Q40" s="5"/>
      <c r="R40" s="5"/>
      <c r="S40" s="5"/>
      <c r="T40" s="5"/>
      <c r="U40" s="5"/>
      <c r="V40" s="5"/>
      <c r="W40" s="5"/>
      <c r="X40" s="5"/>
      <c r="Y40" s="5"/>
      <c r="Z40" s="5"/>
      <c r="AA40" s="5"/>
      <c r="AB40" s="5"/>
      <c r="AC40" s="5"/>
    </row>
    <row r="41" spans="1:29" s="6" customFormat="1" x14ac:dyDescent="0.25">
      <c r="A41" s="14" t="s">
        <v>91</v>
      </c>
      <c r="B41" s="15" t="s">
        <v>183</v>
      </c>
      <c r="C41" s="14" t="s">
        <v>786</v>
      </c>
      <c r="D41" s="15" t="s">
        <v>787</v>
      </c>
      <c r="E41" s="5"/>
      <c r="F41" s="5"/>
      <c r="G41" s="5"/>
      <c r="H41" s="5"/>
      <c r="I41" s="5"/>
      <c r="J41" s="5"/>
      <c r="K41" s="5"/>
      <c r="L41" s="5"/>
      <c r="M41" s="5"/>
      <c r="N41" s="5"/>
      <c r="O41" s="5"/>
      <c r="P41" s="5"/>
      <c r="Q41" s="5"/>
      <c r="R41" s="5"/>
      <c r="S41" s="5"/>
      <c r="T41" s="5"/>
      <c r="U41" s="5"/>
      <c r="V41" s="5"/>
      <c r="W41" s="5"/>
      <c r="X41" s="5"/>
      <c r="Y41" s="5"/>
      <c r="Z41" s="5"/>
      <c r="AA41" s="5"/>
      <c r="AB41" s="5"/>
      <c r="AC41" s="5"/>
    </row>
    <row r="42" spans="1:29" s="6" customFormat="1" x14ac:dyDescent="0.25">
      <c r="A42" s="14" t="s">
        <v>13</v>
      </c>
      <c r="B42" s="15" t="s">
        <v>181</v>
      </c>
      <c r="C42" s="5" t="s">
        <v>264</v>
      </c>
      <c r="D42" s="5" t="s">
        <v>265</v>
      </c>
      <c r="E42" s="5"/>
      <c r="F42" s="5"/>
      <c r="G42" s="5"/>
      <c r="H42" s="5"/>
      <c r="I42" s="5"/>
      <c r="J42" s="5"/>
      <c r="K42" s="5"/>
      <c r="L42" s="5"/>
      <c r="M42" s="5"/>
      <c r="N42" s="5"/>
      <c r="O42" s="5"/>
      <c r="P42" s="5"/>
      <c r="Q42" s="5"/>
      <c r="R42" s="5"/>
      <c r="S42" s="5"/>
      <c r="T42" s="5"/>
      <c r="U42" s="5"/>
      <c r="V42" s="5"/>
      <c r="W42" s="5"/>
      <c r="X42" s="5"/>
      <c r="Y42" s="5"/>
      <c r="Z42" s="5"/>
      <c r="AA42" s="5"/>
      <c r="AB42" s="5"/>
      <c r="AC42" s="5"/>
    </row>
    <row r="43" spans="1:29" s="6" customFormat="1" x14ac:dyDescent="0.25">
      <c r="A43" s="14" t="s">
        <v>319</v>
      </c>
      <c r="B43" s="15" t="s">
        <v>320</v>
      </c>
      <c r="C43" s="14" t="s">
        <v>191</v>
      </c>
      <c r="D43" s="15" t="s">
        <v>190</v>
      </c>
      <c r="E43" s="5"/>
      <c r="F43" s="5"/>
      <c r="G43" s="5"/>
      <c r="H43" s="5"/>
      <c r="I43" s="5"/>
      <c r="J43" s="5"/>
      <c r="K43" s="5"/>
      <c r="L43" s="5"/>
      <c r="M43" s="5"/>
      <c r="N43" s="5"/>
      <c r="O43" s="5"/>
      <c r="P43" s="5"/>
      <c r="Q43" s="5"/>
      <c r="R43" s="5"/>
      <c r="S43" s="5"/>
      <c r="T43" s="5"/>
      <c r="U43" s="5"/>
      <c r="V43" s="5"/>
      <c r="W43" s="5"/>
      <c r="X43" s="5"/>
      <c r="Y43" s="5"/>
      <c r="Z43" s="5"/>
      <c r="AA43" s="5"/>
      <c r="AB43" s="5"/>
      <c r="AC43" s="5"/>
    </row>
    <row r="44" spans="1:29" s="6" customFormat="1" x14ac:dyDescent="0.25">
      <c r="A44" s="14" t="s">
        <v>7</v>
      </c>
      <c r="B44" s="15" t="s">
        <v>179</v>
      </c>
      <c r="C44" s="14" t="s">
        <v>87</v>
      </c>
      <c r="D44" s="15" t="s">
        <v>188</v>
      </c>
      <c r="E44" s="5"/>
      <c r="F44" s="5"/>
      <c r="G44" s="5"/>
      <c r="H44" s="5"/>
      <c r="I44" s="5"/>
      <c r="J44" s="5"/>
      <c r="K44" s="5"/>
      <c r="L44" s="5"/>
      <c r="M44" s="5"/>
      <c r="N44" s="5"/>
      <c r="O44" s="5"/>
      <c r="P44" s="5"/>
      <c r="Q44" s="5"/>
      <c r="R44" s="5"/>
      <c r="S44" s="5"/>
      <c r="T44" s="5"/>
      <c r="U44" s="5"/>
      <c r="V44" s="5"/>
      <c r="W44" s="5"/>
      <c r="X44" s="5"/>
      <c r="Y44" s="5"/>
      <c r="Z44" s="5"/>
      <c r="AA44" s="5"/>
      <c r="AB44" s="5"/>
      <c r="AC44" s="5"/>
    </row>
    <row r="45" spans="1:29" s="6" customFormat="1" x14ac:dyDescent="0.25">
      <c r="A45" s="14" t="s">
        <v>1</v>
      </c>
      <c r="B45" s="15" t="s">
        <v>177</v>
      </c>
      <c r="C45" s="14" t="s">
        <v>186</v>
      </c>
      <c r="D45" s="15" t="s">
        <v>185</v>
      </c>
      <c r="E45" s="5"/>
      <c r="F45" s="5"/>
      <c r="G45" s="5"/>
      <c r="H45" s="5"/>
      <c r="I45" s="5"/>
      <c r="J45" s="5"/>
      <c r="K45" s="5"/>
      <c r="L45" s="5"/>
      <c r="M45" s="5"/>
      <c r="N45" s="5"/>
      <c r="O45" s="5"/>
      <c r="P45" s="5"/>
      <c r="Q45" s="5"/>
      <c r="R45" s="5"/>
      <c r="S45" s="5"/>
      <c r="T45" s="5"/>
      <c r="U45" s="5"/>
      <c r="V45" s="5"/>
      <c r="W45" s="5"/>
      <c r="X45" s="5"/>
      <c r="Y45" s="5"/>
      <c r="Z45" s="5"/>
      <c r="AA45" s="5"/>
      <c r="AB45" s="5"/>
      <c r="AC45" s="5"/>
    </row>
    <row r="46" spans="1:29" s="6" customFormat="1" x14ac:dyDescent="0.25">
      <c r="A46" s="14" t="s">
        <v>175</v>
      </c>
      <c r="B46" s="15" t="s">
        <v>174</v>
      </c>
      <c r="C46" s="14" t="s">
        <v>60</v>
      </c>
      <c r="D46" s="15" t="s">
        <v>184</v>
      </c>
      <c r="E46" s="5"/>
      <c r="F46" s="5"/>
      <c r="G46" s="5"/>
      <c r="H46" s="5"/>
      <c r="I46" s="5"/>
      <c r="J46" s="5"/>
      <c r="K46" s="5"/>
      <c r="L46" s="5"/>
      <c r="M46" s="5"/>
      <c r="N46" s="5"/>
      <c r="O46" s="5"/>
      <c r="P46" s="5"/>
      <c r="Q46" s="5"/>
      <c r="R46" s="5"/>
      <c r="S46" s="5"/>
      <c r="T46" s="5"/>
      <c r="U46" s="5"/>
      <c r="V46" s="5"/>
      <c r="W46" s="5"/>
      <c r="X46" s="5"/>
      <c r="Y46" s="5"/>
      <c r="Z46" s="5"/>
      <c r="AA46" s="5"/>
      <c r="AB46" s="5"/>
      <c r="AC46" s="5"/>
    </row>
    <row r="47" spans="1:29" s="6" customFormat="1" x14ac:dyDescent="0.25">
      <c r="A47" s="5" t="s">
        <v>270</v>
      </c>
      <c r="B47" s="5" t="s">
        <v>271</v>
      </c>
      <c r="C47" s="14" t="s">
        <v>20</v>
      </c>
      <c r="D47" s="15" t="s">
        <v>182</v>
      </c>
      <c r="E47" s="5"/>
      <c r="F47" s="5"/>
      <c r="G47" s="5"/>
      <c r="H47" s="5"/>
      <c r="I47" s="5"/>
      <c r="J47" s="5"/>
      <c r="K47" s="5"/>
      <c r="L47" s="5"/>
      <c r="M47" s="5"/>
      <c r="N47" s="5"/>
      <c r="O47" s="5"/>
      <c r="P47" s="5"/>
      <c r="Q47" s="5"/>
      <c r="R47" s="5"/>
      <c r="S47" s="5"/>
      <c r="T47" s="5"/>
      <c r="U47" s="5"/>
      <c r="V47" s="5"/>
      <c r="W47" s="5"/>
      <c r="X47" s="5"/>
      <c r="Y47" s="5"/>
      <c r="Z47" s="5"/>
      <c r="AA47" s="5"/>
      <c r="AB47" s="5"/>
      <c r="AC47" s="5"/>
    </row>
    <row r="48" spans="1:29" s="6" customFormat="1" x14ac:dyDescent="0.25">
      <c r="A48" s="5" t="s">
        <v>321</v>
      </c>
      <c r="B48" s="5" t="s">
        <v>322</v>
      </c>
      <c r="C48" s="14" t="s">
        <v>67</v>
      </c>
      <c r="D48" s="15" t="s">
        <v>180</v>
      </c>
      <c r="E48" s="5"/>
      <c r="F48" s="5"/>
      <c r="G48" s="5"/>
      <c r="H48" s="5"/>
      <c r="I48" s="5"/>
      <c r="J48" s="5"/>
      <c r="K48" s="5"/>
      <c r="L48" s="5"/>
      <c r="M48" s="5"/>
      <c r="N48" s="5"/>
      <c r="O48" s="5"/>
      <c r="P48" s="5"/>
      <c r="Q48" s="5"/>
      <c r="R48" s="5"/>
      <c r="S48" s="5"/>
      <c r="T48" s="5"/>
      <c r="U48" s="5"/>
      <c r="V48" s="5"/>
      <c r="W48" s="5"/>
      <c r="X48" s="5"/>
      <c r="Y48" s="5"/>
      <c r="Z48" s="5"/>
      <c r="AA48" s="5"/>
      <c r="AB48" s="5"/>
      <c r="AC48" s="5"/>
    </row>
    <row r="49" spans="1:29" s="6" customFormat="1" x14ac:dyDescent="0.25">
      <c r="A49" s="5" t="s">
        <v>61</v>
      </c>
      <c r="B49" s="5" t="s">
        <v>323</v>
      </c>
      <c r="C49" s="14" t="s">
        <v>92</v>
      </c>
      <c r="D49" s="15" t="s">
        <v>178</v>
      </c>
      <c r="E49" s="5"/>
      <c r="F49" s="5"/>
      <c r="G49" s="5"/>
      <c r="H49" s="5"/>
      <c r="I49" s="5"/>
      <c r="J49" s="5"/>
      <c r="K49" s="5"/>
      <c r="L49" s="5"/>
      <c r="M49" s="5"/>
      <c r="N49" s="5"/>
      <c r="O49" s="5"/>
      <c r="P49" s="5"/>
      <c r="Q49" s="5"/>
      <c r="R49" s="5"/>
      <c r="S49" s="5"/>
      <c r="T49" s="5"/>
      <c r="U49" s="5"/>
      <c r="V49" s="5"/>
      <c r="W49" s="5"/>
      <c r="X49" s="5"/>
      <c r="Y49" s="5"/>
      <c r="Z49" s="5"/>
      <c r="AA49" s="5"/>
      <c r="AB49" s="5"/>
      <c r="AC49" s="5"/>
    </row>
    <row r="50" spans="1:29" s="6" customFormat="1" x14ac:dyDescent="0.25">
      <c r="A50" s="5" t="s">
        <v>324</v>
      </c>
      <c r="B50" s="5" t="s">
        <v>325</v>
      </c>
      <c r="C50" s="14" t="s">
        <v>48</v>
      </c>
      <c r="D50" s="15" t="s">
        <v>176</v>
      </c>
      <c r="E50" s="5"/>
      <c r="F50" s="5"/>
      <c r="G50" s="5"/>
      <c r="H50" s="5"/>
      <c r="I50" s="5"/>
      <c r="J50" s="5"/>
      <c r="K50" s="5"/>
      <c r="L50" s="5"/>
      <c r="M50" s="5"/>
      <c r="N50" s="5"/>
      <c r="O50" s="5"/>
      <c r="P50" s="5"/>
      <c r="Q50" s="5"/>
      <c r="R50" s="5"/>
      <c r="S50" s="5"/>
      <c r="T50" s="5"/>
      <c r="U50" s="5"/>
      <c r="V50" s="5"/>
      <c r="W50" s="5"/>
      <c r="X50" s="5"/>
      <c r="Y50" s="5"/>
      <c r="Z50" s="5"/>
      <c r="AA50" s="5"/>
      <c r="AB50" s="5"/>
      <c r="AC50" s="5"/>
    </row>
    <row r="51" spans="1:29" s="6" customFormat="1" x14ac:dyDescent="0.25">
      <c r="A51" s="5" t="s">
        <v>266</v>
      </c>
      <c r="B51" s="5" t="s">
        <v>267</v>
      </c>
      <c r="C51" s="14" t="s">
        <v>94</v>
      </c>
      <c r="D51" s="15" t="s">
        <v>352</v>
      </c>
      <c r="E51" s="5"/>
      <c r="F51" s="5"/>
      <c r="G51" s="5"/>
      <c r="H51" s="5"/>
      <c r="I51" s="5"/>
      <c r="J51" s="5"/>
      <c r="K51" s="5"/>
      <c r="L51" s="5"/>
      <c r="M51" s="5"/>
      <c r="N51" s="5"/>
      <c r="O51" s="5"/>
      <c r="P51" s="5"/>
      <c r="Q51" s="5"/>
      <c r="R51" s="5"/>
      <c r="S51" s="5"/>
      <c r="T51" s="5"/>
      <c r="U51" s="5"/>
      <c r="V51" s="5"/>
      <c r="W51" s="5"/>
      <c r="X51" s="5"/>
      <c r="Y51" s="5"/>
      <c r="Z51" s="5"/>
      <c r="AA51" s="5"/>
      <c r="AB51" s="5"/>
      <c r="AC51" s="5"/>
    </row>
    <row r="52" spans="1:29" s="6" customFormat="1" x14ac:dyDescent="0.25">
      <c r="A52" s="14" t="s">
        <v>33</v>
      </c>
      <c r="B52" s="15" t="s">
        <v>172</v>
      </c>
      <c r="C52" s="5" t="s">
        <v>279</v>
      </c>
      <c r="D52" s="5" t="s">
        <v>280</v>
      </c>
      <c r="E52" s="5"/>
      <c r="F52" s="5"/>
      <c r="G52" s="5"/>
      <c r="H52" s="5"/>
      <c r="I52" s="5"/>
      <c r="J52" s="5"/>
      <c r="K52" s="5"/>
      <c r="L52" s="5"/>
      <c r="M52" s="5"/>
      <c r="N52" s="5"/>
      <c r="O52" s="5"/>
      <c r="P52" s="5"/>
      <c r="Q52" s="5"/>
      <c r="R52" s="5"/>
      <c r="S52" s="5"/>
      <c r="T52" s="5"/>
      <c r="U52" s="5"/>
      <c r="V52" s="5"/>
      <c r="W52" s="5"/>
      <c r="X52" s="5"/>
      <c r="Y52" s="5"/>
      <c r="Z52" s="5"/>
      <c r="AA52" s="5"/>
      <c r="AB52" s="5"/>
      <c r="AC52" s="5"/>
    </row>
    <row r="53" spans="1:29" s="6" customFormat="1" x14ac:dyDescent="0.25">
      <c r="A53" s="14" t="s">
        <v>3</v>
      </c>
      <c r="B53" s="15" t="s">
        <v>170</v>
      </c>
      <c r="C53" s="14" t="s">
        <v>36</v>
      </c>
      <c r="D53" s="15" t="s">
        <v>173</v>
      </c>
      <c r="E53" s="5"/>
      <c r="F53" s="5"/>
      <c r="G53" s="5"/>
      <c r="H53" s="5"/>
      <c r="I53" s="5"/>
      <c r="J53" s="5"/>
      <c r="K53" s="5"/>
      <c r="L53" s="5"/>
      <c r="M53" s="5"/>
      <c r="N53" s="5"/>
      <c r="O53" s="5"/>
      <c r="P53" s="5"/>
      <c r="Q53" s="5"/>
      <c r="R53" s="5"/>
      <c r="S53" s="5"/>
      <c r="T53" s="5"/>
      <c r="U53" s="5"/>
      <c r="V53" s="5"/>
      <c r="W53" s="5"/>
      <c r="X53" s="5"/>
      <c r="Y53" s="5"/>
      <c r="Z53" s="5"/>
      <c r="AA53" s="5"/>
      <c r="AB53" s="5"/>
      <c r="AC53" s="5"/>
    </row>
    <row r="54" spans="1:29" s="6" customFormat="1" x14ac:dyDescent="0.25">
      <c r="A54" s="14" t="s">
        <v>167</v>
      </c>
      <c r="B54" s="15" t="s">
        <v>166</v>
      </c>
      <c r="C54" s="14" t="s">
        <v>95</v>
      </c>
      <c r="D54" s="15" t="s">
        <v>353</v>
      </c>
      <c r="E54" s="5"/>
      <c r="F54" s="5"/>
      <c r="G54" s="5"/>
      <c r="H54" s="5"/>
      <c r="I54" s="5"/>
      <c r="J54" s="5"/>
      <c r="K54" s="5"/>
      <c r="L54" s="5"/>
      <c r="M54" s="5"/>
      <c r="N54" s="5"/>
      <c r="O54" s="5"/>
      <c r="P54" s="5"/>
      <c r="Q54" s="5"/>
      <c r="R54" s="5"/>
      <c r="S54" s="5"/>
      <c r="T54" s="5"/>
      <c r="U54" s="5"/>
      <c r="V54" s="5"/>
      <c r="W54" s="5"/>
      <c r="X54" s="5"/>
      <c r="Y54" s="5"/>
      <c r="Z54" s="5"/>
      <c r="AA54" s="5"/>
      <c r="AB54" s="5"/>
      <c r="AC54" s="5"/>
    </row>
    <row r="55" spans="1:29" s="6" customFormat="1" x14ac:dyDescent="0.25">
      <c r="A55" s="14" t="s">
        <v>164</v>
      </c>
      <c r="B55" s="15" t="s">
        <v>163</v>
      </c>
      <c r="C55" s="14" t="s">
        <v>30</v>
      </c>
      <c r="D55" s="15" t="s">
        <v>171</v>
      </c>
      <c r="E55" s="5"/>
      <c r="F55" s="5"/>
      <c r="G55" s="5"/>
      <c r="H55" s="5"/>
      <c r="I55" s="5"/>
      <c r="J55" s="5"/>
      <c r="K55" s="5"/>
      <c r="L55" s="5"/>
      <c r="M55" s="5"/>
      <c r="N55" s="5"/>
      <c r="O55" s="5"/>
      <c r="P55" s="5"/>
      <c r="Q55" s="5"/>
      <c r="R55" s="5"/>
      <c r="S55" s="5"/>
      <c r="T55" s="5"/>
      <c r="U55" s="5"/>
      <c r="V55" s="5"/>
      <c r="W55" s="5"/>
      <c r="X55" s="5"/>
      <c r="Y55" s="5"/>
      <c r="Z55" s="5"/>
      <c r="AA55" s="5"/>
      <c r="AB55" s="5"/>
      <c r="AC55" s="5"/>
    </row>
    <row r="56" spans="1:29" s="6" customFormat="1" x14ac:dyDescent="0.25">
      <c r="A56" s="14" t="s">
        <v>2</v>
      </c>
      <c r="B56" s="15" t="s">
        <v>161</v>
      </c>
      <c r="C56" s="14" t="s">
        <v>169</v>
      </c>
      <c r="D56" s="15" t="s">
        <v>168</v>
      </c>
      <c r="E56" s="5"/>
      <c r="F56" s="5"/>
      <c r="G56" s="5"/>
      <c r="H56" s="5"/>
      <c r="I56" s="5"/>
      <c r="J56" s="5"/>
      <c r="K56" s="5"/>
      <c r="L56" s="5"/>
      <c r="M56" s="5"/>
      <c r="N56" s="5"/>
      <c r="O56" s="5"/>
      <c r="P56" s="5"/>
      <c r="Q56" s="5"/>
      <c r="R56" s="5"/>
      <c r="S56" s="5"/>
      <c r="T56" s="5"/>
      <c r="U56" s="5"/>
      <c r="V56" s="5"/>
      <c r="W56" s="5"/>
      <c r="X56" s="5"/>
      <c r="Y56" s="5"/>
      <c r="Z56" s="5"/>
      <c r="AA56" s="5"/>
      <c r="AB56" s="5"/>
      <c r="AC56" s="5"/>
    </row>
    <row r="57" spans="1:29" s="6" customFormat="1" x14ac:dyDescent="0.25">
      <c r="A57" s="14" t="s">
        <v>159</v>
      </c>
      <c r="B57" s="15" t="s">
        <v>158</v>
      </c>
      <c r="C57" s="14" t="s">
        <v>82</v>
      </c>
      <c r="D57" s="15" t="s">
        <v>165</v>
      </c>
      <c r="E57" s="5"/>
      <c r="F57" s="5"/>
      <c r="G57" s="5"/>
      <c r="H57" s="5"/>
      <c r="I57" s="5"/>
      <c r="J57" s="5"/>
      <c r="K57" s="5"/>
      <c r="L57" s="5"/>
      <c r="M57" s="5"/>
      <c r="N57" s="5"/>
      <c r="O57" s="5"/>
      <c r="P57" s="5"/>
      <c r="Q57" s="5"/>
      <c r="R57" s="5"/>
      <c r="S57" s="5"/>
      <c r="T57" s="5"/>
      <c r="U57" s="5"/>
      <c r="V57" s="5"/>
      <c r="W57" s="5"/>
      <c r="X57" s="5"/>
      <c r="Y57" s="5"/>
      <c r="Z57" s="5"/>
      <c r="AA57" s="5"/>
      <c r="AB57" s="5"/>
      <c r="AC57" s="5"/>
    </row>
    <row r="58" spans="1:29" s="6" customFormat="1" x14ac:dyDescent="0.25">
      <c r="A58" s="14" t="s">
        <v>4</v>
      </c>
      <c r="B58" s="15" t="s">
        <v>156</v>
      </c>
      <c r="C58" s="14" t="s">
        <v>32</v>
      </c>
      <c r="D58" s="15" t="s">
        <v>162</v>
      </c>
      <c r="E58" s="5"/>
      <c r="F58" s="5"/>
      <c r="G58" s="5"/>
      <c r="H58" s="5"/>
      <c r="I58" s="5"/>
      <c r="J58" s="5"/>
      <c r="K58" s="5"/>
      <c r="L58" s="5"/>
      <c r="M58" s="5"/>
      <c r="N58" s="5"/>
      <c r="O58" s="5"/>
      <c r="P58" s="5"/>
      <c r="Q58" s="5"/>
      <c r="R58" s="5"/>
      <c r="S58" s="5"/>
      <c r="T58" s="5"/>
      <c r="U58" s="5"/>
      <c r="V58" s="5"/>
      <c r="W58" s="5"/>
      <c r="X58" s="5"/>
      <c r="Y58" s="5"/>
      <c r="Z58" s="5"/>
      <c r="AA58" s="5"/>
      <c r="AB58" s="5"/>
      <c r="AC58" s="5"/>
    </row>
    <row r="59" spans="1:29" s="6" customFormat="1" x14ac:dyDescent="0.25">
      <c r="A59" s="14" t="s">
        <v>43</v>
      </c>
      <c r="B59" s="15" t="s">
        <v>153</v>
      </c>
      <c r="C59" s="14" t="s">
        <v>18</v>
      </c>
      <c r="D59" s="15" t="s">
        <v>160</v>
      </c>
      <c r="E59" s="5"/>
      <c r="F59" s="5"/>
      <c r="G59" s="5"/>
      <c r="H59" s="5"/>
      <c r="I59" s="5"/>
      <c r="J59" s="5"/>
      <c r="K59" s="5"/>
      <c r="L59" s="5"/>
      <c r="M59" s="5"/>
      <c r="N59" s="5"/>
      <c r="O59" s="5"/>
      <c r="P59" s="5"/>
      <c r="Q59" s="5"/>
      <c r="R59" s="5"/>
      <c r="S59" s="5"/>
      <c r="T59" s="5"/>
      <c r="U59" s="5"/>
      <c r="V59" s="5"/>
      <c r="W59" s="5"/>
      <c r="X59" s="5"/>
      <c r="Y59" s="5"/>
      <c r="Z59" s="5"/>
      <c r="AA59" s="5"/>
      <c r="AB59" s="5"/>
      <c r="AC59" s="5"/>
    </row>
    <row r="60" spans="1:29" s="6" customFormat="1" x14ac:dyDescent="0.25">
      <c r="A60" s="14" t="s">
        <v>83</v>
      </c>
      <c r="B60" s="15" t="s">
        <v>151</v>
      </c>
      <c r="C60" s="14" t="s">
        <v>93</v>
      </c>
      <c r="D60" s="15" t="s">
        <v>157</v>
      </c>
      <c r="E60" s="5"/>
      <c r="F60" s="5"/>
      <c r="G60" s="5"/>
      <c r="H60" s="5"/>
      <c r="I60" s="5"/>
      <c r="J60" s="5"/>
      <c r="K60" s="5"/>
      <c r="L60" s="5"/>
      <c r="M60" s="5"/>
      <c r="N60" s="5"/>
      <c r="O60" s="5"/>
      <c r="P60" s="5"/>
      <c r="Q60" s="5"/>
      <c r="R60" s="5"/>
      <c r="S60" s="5"/>
      <c r="T60" s="5"/>
      <c r="U60" s="5"/>
      <c r="V60" s="5"/>
      <c r="W60" s="5"/>
      <c r="X60" s="5"/>
      <c r="Y60" s="5"/>
      <c r="Z60" s="5"/>
      <c r="AA60" s="5"/>
      <c r="AB60" s="5"/>
      <c r="AC60" s="5"/>
    </row>
    <row r="61" spans="1:29" s="6" customFormat="1" x14ac:dyDescent="0.25">
      <c r="A61" s="14" t="s">
        <v>46</v>
      </c>
      <c r="B61" s="15" t="s">
        <v>148</v>
      </c>
      <c r="C61" s="14" t="s">
        <v>155</v>
      </c>
      <c r="D61" s="15" t="s">
        <v>154</v>
      </c>
      <c r="E61" s="5"/>
      <c r="F61" s="5"/>
      <c r="G61" s="5"/>
      <c r="H61" s="5"/>
      <c r="I61" s="5"/>
      <c r="J61" s="5"/>
      <c r="K61" s="5"/>
      <c r="L61" s="5"/>
      <c r="M61" s="5"/>
      <c r="N61" s="5"/>
      <c r="O61" s="5"/>
      <c r="P61" s="5"/>
      <c r="Q61" s="5"/>
      <c r="R61" s="5"/>
      <c r="S61" s="5"/>
      <c r="T61" s="5"/>
      <c r="U61" s="5"/>
      <c r="V61" s="5"/>
      <c r="W61" s="5"/>
      <c r="X61" s="5"/>
      <c r="Y61" s="5"/>
      <c r="Z61" s="5"/>
      <c r="AA61" s="5"/>
      <c r="AB61" s="5"/>
      <c r="AC61" s="5"/>
    </row>
    <row r="62" spans="1:29" s="6" customFormat="1" x14ac:dyDescent="0.25">
      <c r="A62" s="14" t="s">
        <v>78</v>
      </c>
      <c r="B62" s="15" t="s">
        <v>145</v>
      </c>
      <c r="C62" s="14" t="s">
        <v>14</v>
      </c>
      <c r="D62" s="15" t="s">
        <v>152</v>
      </c>
      <c r="E62" s="5"/>
      <c r="F62" s="5"/>
      <c r="G62" s="5"/>
      <c r="H62" s="5"/>
      <c r="I62" s="5"/>
      <c r="J62" s="5"/>
      <c r="K62" s="5"/>
      <c r="L62" s="5"/>
      <c r="M62" s="5"/>
      <c r="N62" s="5"/>
      <c r="O62" s="5"/>
      <c r="P62" s="5"/>
      <c r="Q62" s="5"/>
      <c r="R62" s="5"/>
      <c r="S62" s="5"/>
      <c r="T62" s="5"/>
      <c r="U62" s="5"/>
      <c r="V62" s="5"/>
      <c r="W62" s="5"/>
      <c r="X62" s="5"/>
      <c r="Y62" s="5"/>
      <c r="Z62" s="5"/>
      <c r="AA62" s="5"/>
      <c r="AB62" s="5"/>
      <c r="AC62" s="5"/>
    </row>
    <row r="63" spans="1:29" s="6" customFormat="1" x14ac:dyDescent="0.25">
      <c r="A63" s="16" t="s">
        <v>142</v>
      </c>
      <c r="B63" s="17" t="s">
        <v>141</v>
      </c>
      <c r="C63" s="16" t="s">
        <v>150</v>
      </c>
      <c r="D63" s="17" t="s">
        <v>149</v>
      </c>
      <c r="E63" s="5"/>
      <c r="F63" s="5"/>
      <c r="G63" s="5"/>
      <c r="H63" s="5"/>
      <c r="I63" s="5"/>
      <c r="J63" s="5"/>
      <c r="K63" s="5"/>
      <c r="L63" s="5"/>
      <c r="M63" s="5"/>
      <c r="N63" s="5"/>
      <c r="O63" s="5"/>
      <c r="P63" s="5"/>
      <c r="Q63" s="5"/>
      <c r="R63" s="5"/>
      <c r="S63" s="5"/>
      <c r="T63" s="5"/>
      <c r="U63" s="5"/>
      <c r="V63" s="5"/>
      <c r="W63" s="5"/>
      <c r="X63" s="5"/>
      <c r="Y63" s="5"/>
      <c r="Z63" s="5"/>
      <c r="AA63" s="5"/>
      <c r="AB63" s="5"/>
      <c r="AC63" s="5"/>
    </row>
    <row r="64" spans="1:29" s="6" customFormat="1" x14ac:dyDescent="0.25">
      <c r="A64" s="16" t="s">
        <v>138</v>
      </c>
      <c r="B64" s="17" t="s">
        <v>137</v>
      </c>
      <c r="C64" s="14" t="s">
        <v>147</v>
      </c>
      <c r="D64" s="15" t="s">
        <v>146</v>
      </c>
      <c r="E64" s="5"/>
      <c r="F64" s="5"/>
      <c r="G64" s="5"/>
      <c r="H64" s="5"/>
      <c r="I64" s="5"/>
      <c r="J64" s="5"/>
      <c r="K64" s="5"/>
      <c r="L64" s="5"/>
      <c r="M64" s="5"/>
      <c r="N64" s="5"/>
      <c r="O64" s="5"/>
      <c r="P64" s="5"/>
      <c r="Q64" s="5"/>
      <c r="R64" s="5"/>
      <c r="S64" s="5"/>
      <c r="T64" s="5"/>
      <c r="U64" s="5"/>
      <c r="V64" s="5"/>
      <c r="W64" s="5"/>
      <c r="X64" s="5"/>
      <c r="Y64" s="5"/>
      <c r="Z64" s="5"/>
      <c r="AA64" s="5"/>
      <c r="AB64" s="5"/>
      <c r="AC64" s="5"/>
    </row>
    <row r="65" spans="1:29" s="6" customFormat="1" x14ac:dyDescent="0.25">
      <c r="A65" s="14" t="s">
        <v>59</v>
      </c>
      <c r="B65" s="15" t="s">
        <v>135</v>
      </c>
      <c r="C65" s="16" t="s">
        <v>144</v>
      </c>
      <c r="D65" s="17" t="s">
        <v>143</v>
      </c>
      <c r="E65" s="5"/>
      <c r="F65" s="5"/>
      <c r="G65" s="5"/>
      <c r="H65" s="5"/>
      <c r="I65" s="5"/>
      <c r="J65" s="5"/>
      <c r="K65" s="5"/>
      <c r="L65" s="5"/>
      <c r="M65" s="5"/>
      <c r="N65" s="5"/>
      <c r="O65" s="5"/>
      <c r="P65" s="5"/>
      <c r="Q65" s="5"/>
      <c r="R65" s="5"/>
      <c r="S65" s="5"/>
      <c r="T65" s="5"/>
      <c r="U65" s="5"/>
      <c r="V65" s="5"/>
      <c r="W65" s="5"/>
      <c r="X65" s="5"/>
      <c r="Y65" s="5"/>
      <c r="Z65" s="5"/>
      <c r="AA65" s="5"/>
      <c r="AB65" s="5"/>
      <c r="AC65" s="5"/>
    </row>
    <row r="66" spans="1:29" x14ac:dyDescent="0.25">
      <c r="A66" s="14" t="s">
        <v>326</v>
      </c>
      <c r="B66" s="15" t="s">
        <v>327</v>
      </c>
      <c r="C66" s="16" t="s">
        <v>400</v>
      </c>
      <c r="D66" s="17" t="s">
        <v>401</v>
      </c>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25">
      <c r="A67" s="6" t="s">
        <v>262</v>
      </c>
      <c r="B67" s="6" t="s">
        <v>263</v>
      </c>
      <c r="C67" s="16" t="s">
        <v>140</v>
      </c>
      <c r="D67" s="15" t="s">
        <v>139</v>
      </c>
      <c r="E67" s="3"/>
      <c r="F67" s="3"/>
      <c r="G67" s="3"/>
      <c r="H67" s="3"/>
      <c r="I67" s="3"/>
      <c r="J67" s="3"/>
      <c r="K67" s="3"/>
      <c r="L67" s="3"/>
      <c r="M67" s="3"/>
      <c r="N67" s="3"/>
      <c r="O67" s="3"/>
      <c r="P67" s="3"/>
      <c r="Q67" s="3"/>
      <c r="R67" s="3"/>
      <c r="S67" s="3"/>
      <c r="T67" s="3"/>
      <c r="U67" s="3"/>
      <c r="V67" s="3"/>
      <c r="W67" s="3"/>
      <c r="X67" s="3"/>
      <c r="Y67" s="3"/>
      <c r="Z67" s="3"/>
      <c r="AA67" s="3"/>
      <c r="AB67" s="3"/>
      <c r="AC67" s="3"/>
    </row>
    <row r="68" spans="1:29" ht="25.5" x14ac:dyDescent="0.25">
      <c r="A68" s="14" t="s">
        <v>89</v>
      </c>
      <c r="B68" s="15" t="s">
        <v>134</v>
      </c>
      <c r="C68" s="14" t="s">
        <v>81</v>
      </c>
      <c r="D68" s="15" t="s">
        <v>136</v>
      </c>
      <c r="E68" s="3"/>
      <c r="F68" s="3"/>
      <c r="G68" s="3"/>
      <c r="H68" s="3"/>
      <c r="I68" s="3"/>
      <c r="J68" s="3"/>
      <c r="K68" s="3"/>
      <c r="L68" s="3"/>
      <c r="M68" s="3"/>
      <c r="N68" s="3"/>
      <c r="O68" s="3"/>
      <c r="P68" s="3"/>
      <c r="Q68" s="3"/>
      <c r="R68" s="3"/>
      <c r="S68" s="3"/>
      <c r="T68" s="3"/>
      <c r="U68" s="3"/>
      <c r="V68" s="3"/>
      <c r="W68" s="3"/>
      <c r="X68" s="3"/>
      <c r="Y68" s="3"/>
      <c r="Z68" s="3"/>
      <c r="AA68" s="3"/>
      <c r="AB68" s="3"/>
      <c r="AC68" s="3"/>
    </row>
    <row r="69" spans="1:29" ht="12.75" customHeight="1" x14ac:dyDescent="0.25">
      <c r="A69" s="14" t="s">
        <v>328</v>
      </c>
      <c r="B69" s="15" t="s">
        <v>329</v>
      </c>
      <c r="C69" s="16" t="s">
        <v>51</v>
      </c>
      <c r="D69" s="17" t="s">
        <v>133</v>
      </c>
    </row>
    <row r="70" spans="1:29" x14ac:dyDescent="0.25">
      <c r="A70" s="14" t="s">
        <v>132</v>
      </c>
      <c r="B70" s="15" t="s">
        <v>131</v>
      </c>
      <c r="C70" s="16" t="s">
        <v>54</v>
      </c>
      <c r="D70" s="17" t="s">
        <v>130</v>
      </c>
    </row>
    <row r="71" spans="1:29" ht="14.25" customHeight="1" x14ac:dyDescent="0.25">
      <c r="C71" s="4"/>
      <c r="D71" s="4"/>
    </row>
    <row r="72" spans="1:29" x14ac:dyDescent="0.25">
      <c r="A72" s="157"/>
      <c r="B72" s="13"/>
      <c r="C72" s="4"/>
      <c r="D72" s="4"/>
    </row>
    <row r="73" spans="1:29" x14ac:dyDescent="0.25">
      <c r="C73" s="8"/>
      <c r="D73" s="9"/>
    </row>
    <row r="74" spans="1:29" x14ac:dyDescent="0.25">
      <c r="C74" s="4"/>
      <c r="D74" s="4"/>
    </row>
  </sheetData>
  <pageMargins left="0.31496062992125984" right="0.27559055118110237" top="0.62992125984251968" bottom="0.23622047244094491" header="0.31496062992125984" footer="0.19685039370078741"/>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zoomScale="110" zoomScaleNormal="110" zoomScaleSheetLayoutView="100" workbookViewId="0"/>
  </sheetViews>
  <sheetFormatPr baseColWidth="10" defaultRowHeight="12.75" x14ac:dyDescent="0.25"/>
  <cols>
    <col min="1" max="1" width="13.140625" style="7" customWidth="1"/>
    <col min="2" max="2" width="64.5703125" style="2" customWidth="1"/>
    <col min="3" max="3" width="56.28515625" style="2" customWidth="1"/>
    <col min="4" max="26" width="5.140625" style="4" customWidth="1"/>
    <col min="27" max="27" width="11.42578125" style="4"/>
    <col min="28" max="28" width="3.140625" style="4" customWidth="1"/>
    <col min="29" max="29" width="0" style="4" hidden="1" customWidth="1"/>
    <col min="30" max="16384" width="11.42578125" style="4"/>
  </cols>
  <sheetData>
    <row r="1" spans="1:28" x14ac:dyDescent="0.25">
      <c r="A1" s="12" t="s">
        <v>354</v>
      </c>
      <c r="B1" s="13"/>
      <c r="C1" s="13"/>
      <c r="D1" s="3"/>
      <c r="E1" s="3"/>
      <c r="F1" s="3"/>
      <c r="G1" s="3"/>
      <c r="H1" s="3"/>
      <c r="I1" s="3"/>
      <c r="J1" s="3"/>
      <c r="K1" s="3"/>
      <c r="L1" s="3"/>
      <c r="M1" s="3"/>
      <c r="N1" s="3"/>
      <c r="O1" s="3"/>
      <c r="P1" s="3"/>
      <c r="Q1" s="3"/>
      <c r="R1" s="3"/>
      <c r="S1" s="3"/>
      <c r="T1" s="3"/>
      <c r="U1" s="3"/>
      <c r="V1" s="3"/>
      <c r="W1" s="3"/>
      <c r="X1" s="3"/>
      <c r="Y1" s="3"/>
      <c r="Z1" s="3"/>
      <c r="AA1" s="3"/>
      <c r="AB1" s="3"/>
    </row>
    <row r="2" spans="1:28" ht="9" customHeight="1" x14ac:dyDescent="0.25">
      <c r="C2" s="4"/>
    </row>
    <row r="3" spans="1:28" ht="15.75" customHeight="1" x14ac:dyDescent="0.25">
      <c r="A3" s="1" t="s">
        <v>355</v>
      </c>
      <c r="C3" s="4"/>
    </row>
    <row r="4" spans="1:28" ht="11.25" customHeight="1" x14ac:dyDescent="0.25">
      <c r="A4" s="7" t="s">
        <v>356</v>
      </c>
      <c r="B4" s="2" t="s">
        <v>357</v>
      </c>
      <c r="C4" s="4"/>
    </row>
    <row r="5" spans="1:28" ht="11.25" customHeight="1" x14ac:dyDescent="0.25">
      <c r="A5" s="7" t="s">
        <v>358</v>
      </c>
      <c r="B5" s="13" t="s">
        <v>359</v>
      </c>
      <c r="C5" s="4"/>
    </row>
    <row r="6" spans="1:28" ht="11.25" customHeight="1" x14ac:dyDescent="0.25">
      <c r="A6" s="7" t="s">
        <v>197</v>
      </c>
      <c r="B6" s="13" t="s">
        <v>359</v>
      </c>
      <c r="C6" s="4"/>
    </row>
    <row r="7" spans="1:28" ht="11.25" customHeight="1" x14ac:dyDescent="0.25">
      <c r="A7" s="7" t="s">
        <v>342</v>
      </c>
      <c r="B7" s="2" t="s">
        <v>360</v>
      </c>
      <c r="C7" s="4"/>
    </row>
    <row r="8" spans="1:28" ht="11.25" customHeight="1" x14ac:dyDescent="0.25">
      <c r="A8" s="158" t="s">
        <v>290</v>
      </c>
      <c r="B8" s="2" t="s">
        <v>361</v>
      </c>
      <c r="C8" s="4"/>
    </row>
    <row r="9" spans="1:28" ht="11.25" customHeight="1" x14ac:dyDescent="0.25">
      <c r="A9" s="158" t="s">
        <v>362</v>
      </c>
      <c r="B9" s="2" t="s">
        <v>363</v>
      </c>
      <c r="C9" s="4"/>
    </row>
    <row r="10" spans="1:28" ht="11.25" customHeight="1" x14ac:dyDescent="0.25">
      <c r="A10" s="7" t="s">
        <v>316</v>
      </c>
      <c r="B10" s="7" t="s">
        <v>364</v>
      </c>
      <c r="C10" s="4"/>
    </row>
    <row r="11" spans="1:28" ht="11.25" customHeight="1" x14ac:dyDescent="0.25">
      <c r="A11" s="7" t="s">
        <v>77</v>
      </c>
      <c r="B11" s="2" t="s">
        <v>365</v>
      </c>
      <c r="C11" s="4"/>
    </row>
    <row r="12" spans="1:28" ht="24.75" customHeight="1" x14ac:dyDescent="0.25">
      <c r="A12" s="7" t="s">
        <v>78</v>
      </c>
      <c r="B12" s="420" t="s">
        <v>366</v>
      </c>
      <c r="C12" s="420"/>
    </row>
    <row r="13" spans="1:28" ht="14.25" customHeight="1" x14ac:dyDescent="0.25">
      <c r="A13" s="7" t="s">
        <v>367</v>
      </c>
      <c r="B13" s="420" t="s">
        <v>368</v>
      </c>
      <c r="C13" s="420"/>
    </row>
    <row r="14" spans="1:28" ht="13.5" customHeight="1" x14ac:dyDescent="0.25">
      <c r="A14" s="7" t="s">
        <v>285</v>
      </c>
      <c r="B14" s="2" t="s">
        <v>369</v>
      </c>
      <c r="C14" s="4"/>
    </row>
    <row r="15" spans="1:28" ht="13.5" customHeight="1" x14ac:dyDescent="0.25">
      <c r="A15" s="158" t="s">
        <v>370</v>
      </c>
      <c r="B15" s="158" t="s">
        <v>371</v>
      </c>
      <c r="C15" s="4"/>
    </row>
    <row r="16" spans="1:28" ht="14.25" customHeight="1" x14ac:dyDescent="0.25">
      <c r="A16" s="7" t="s">
        <v>372</v>
      </c>
      <c r="B16" s="420" t="s">
        <v>373</v>
      </c>
      <c r="C16" s="420"/>
    </row>
    <row r="17" spans="1:6" ht="9" customHeight="1" x14ac:dyDescent="0.25">
      <c r="C17" s="4"/>
    </row>
    <row r="18" spans="1:6" x14ac:dyDescent="0.25">
      <c r="A18" s="1" t="s">
        <v>123</v>
      </c>
      <c r="C18" s="9"/>
      <c r="D18" s="10"/>
      <c r="E18" s="10"/>
      <c r="F18" s="10"/>
    </row>
    <row r="19" spans="1:6" x14ac:dyDescent="0.25">
      <c r="A19" s="10" t="s">
        <v>5</v>
      </c>
      <c r="B19" s="2" t="s">
        <v>122</v>
      </c>
      <c r="C19" s="9"/>
      <c r="D19" s="10"/>
      <c r="E19" s="10"/>
      <c r="F19" s="10"/>
    </row>
    <row r="20" spans="1:6" x14ac:dyDescent="0.25">
      <c r="A20" s="10" t="s">
        <v>9</v>
      </c>
      <c r="B20" s="2" t="s">
        <v>121</v>
      </c>
      <c r="C20" s="9"/>
      <c r="D20" s="10"/>
      <c r="E20" s="10"/>
      <c r="F20" s="10"/>
    </row>
    <row r="21" spans="1:6" x14ac:dyDescent="0.25">
      <c r="A21" s="10" t="s">
        <v>10</v>
      </c>
      <c r="B21" s="7" t="s">
        <v>298</v>
      </c>
      <c r="D21" s="10"/>
      <c r="E21" s="10"/>
      <c r="F21" s="10"/>
    </row>
    <row r="22" spans="1:6" x14ac:dyDescent="0.25">
      <c r="A22" s="10" t="s">
        <v>374</v>
      </c>
      <c r="B22" s="7" t="s">
        <v>120</v>
      </c>
      <c r="D22" s="10"/>
      <c r="E22" s="10"/>
      <c r="F22" s="10"/>
    </row>
    <row r="23" spans="1:6" x14ac:dyDescent="0.25">
      <c r="A23" s="10" t="s">
        <v>19</v>
      </c>
      <c r="B23" s="10" t="s">
        <v>119</v>
      </c>
      <c r="D23" s="10"/>
      <c r="E23" s="10"/>
      <c r="F23" s="10"/>
    </row>
    <row r="24" spans="1:6" x14ac:dyDescent="0.25">
      <c r="A24" s="10" t="s">
        <v>20</v>
      </c>
      <c r="B24" s="10" t="s">
        <v>118</v>
      </c>
      <c r="C24" s="10"/>
      <c r="D24" s="11"/>
      <c r="E24" s="10"/>
      <c r="F24" s="10"/>
    </row>
    <row r="25" spans="1:6" x14ac:dyDescent="0.25">
      <c r="A25" s="10" t="s">
        <v>375</v>
      </c>
      <c r="B25" s="10" t="s">
        <v>291</v>
      </c>
      <c r="C25" s="10"/>
      <c r="D25" s="11"/>
      <c r="E25" s="10"/>
      <c r="F25" s="10"/>
    </row>
    <row r="26" spans="1:6" ht="9" customHeight="1" x14ac:dyDescent="0.25">
      <c r="C26" s="4"/>
    </row>
    <row r="27" spans="1:6" x14ac:dyDescent="0.25">
      <c r="A27" s="1" t="s">
        <v>116</v>
      </c>
      <c r="C27" s="10"/>
    </row>
    <row r="28" spans="1:6" x14ac:dyDescent="0.25">
      <c r="A28" s="7" t="s">
        <v>376</v>
      </c>
      <c r="C28" s="11"/>
    </row>
    <row r="29" spans="1:6" x14ac:dyDescent="0.25">
      <c r="A29" s="10" t="s">
        <v>40</v>
      </c>
      <c r="B29" s="10" t="s">
        <v>117</v>
      </c>
      <c r="C29" s="10"/>
      <c r="D29" s="11"/>
      <c r="E29" s="10"/>
      <c r="F29" s="10"/>
    </row>
    <row r="30" spans="1:6" x14ac:dyDescent="0.25">
      <c r="A30" s="10" t="s">
        <v>46</v>
      </c>
      <c r="B30" s="10" t="s">
        <v>117</v>
      </c>
      <c r="C30" s="10"/>
    </row>
    <row r="31" spans="1:6" ht="9" customHeight="1" x14ac:dyDescent="0.25">
      <c r="C31" s="4"/>
    </row>
    <row r="32" spans="1:6" ht="14.25" customHeight="1" x14ac:dyDescent="0.25">
      <c r="A32" s="1" t="s">
        <v>377</v>
      </c>
      <c r="C32" s="4"/>
    </row>
    <row r="33" spans="1:3" ht="29.25" customHeight="1" x14ac:dyDescent="0.25">
      <c r="A33" s="7" t="s">
        <v>378</v>
      </c>
      <c r="B33" s="420" t="s">
        <v>379</v>
      </c>
      <c r="C33" s="420"/>
    </row>
    <row r="34" spans="1:3" ht="28.5" customHeight="1" x14ac:dyDescent="0.25">
      <c r="A34" s="7" t="s">
        <v>79</v>
      </c>
      <c r="B34" s="420" t="s">
        <v>380</v>
      </c>
      <c r="C34" s="420"/>
    </row>
    <row r="35" spans="1:3" ht="15" customHeight="1" x14ac:dyDescent="0.25">
      <c r="A35" s="7" t="s">
        <v>80</v>
      </c>
      <c r="B35" s="420" t="s">
        <v>381</v>
      </c>
      <c r="C35" s="420"/>
    </row>
    <row r="36" spans="1:3" ht="36.75" customHeight="1" x14ac:dyDescent="0.25">
      <c r="A36" s="7" t="s">
        <v>382</v>
      </c>
      <c r="B36" s="420" t="s">
        <v>383</v>
      </c>
      <c r="C36" s="420"/>
    </row>
    <row r="37" spans="1:3" ht="40.5" customHeight="1" x14ac:dyDescent="0.25">
      <c r="A37" s="7" t="s">
        <v>82</v>
      </c>
      <c r="B37" s="420" t="s">
        <v>384</v>
      </c>
      <c r="C37" s="420"/>
    </row>
    <row r="38" spans="1:3" ht="13.5" customHeight="1" x14ac:dyDescent="0.25">
      <c r="A38" s="7" t="s">
        <v>83</v>
      </c>
      <c r="B38" s="420" t="s">
        <v>385</v>
      </c>
      <c r="C38" s="420"/>
    </row>
    <row r="39" spans="1:3" ht="25.5" customHeight="1" x14ac:dyDescent="0.25">
      <c r="A39" s="7" t="s">
        <v>84</v>
      </c>
      <c r="B39" s="420" t="s">
        <v>386</v>
      </c>
      <c r="C39" s="420"/>
    </row>
    <row r="40" spans="1:3" ht="12.75" customHeight="1" x14ac:dyDescent="0.25">
      <c r="A40" s="7" t="s">
        <v>85</v>
      </c>
      <c r="B40" s="420" t="s">
        <v>387</v>
      </c>
      <c r="C40" s="420"/>
    </row>
    <row r="41" spans="1:3" ht="24.75" customHeight="1" x14ac:dyDescent="0.25">
      <c r="A41" s="7" t="s">
        <v>388</v>
      </c>
      <c r="B41" s="420" t="s">
        <v>389</v>
      </c>
      <c r="C41" s="420"/>
    </row>
    <row r="42" spans="1:3" ht="13.5" customHeight="1" x14ac:dyDescent="0.25">
      <c r="A42" s="7" t="s">
        <v>87</v>
      </c>
      <c r="B42" s="420" t="s">
        <v>390</v>
      </c>
      <c r="C42" s="420"/>
    </row>
    <row r="43" spans="1:3" ht="15" customHeight="1" x14ac:dyDescent="0.25">
      <c r="A43" s="7" t="s">
        <v>88</v>
      </c>
      <c r="B43" s="420" t="s">
        <v>391</v>
      </c>
      <c r="C43" s="420"/>
    </row>
    <row r="44" spans="1:3" ht="12" customHeight="1" x14ac:dyDescent="0.25">
      <c r="A44" s="7" t="s">
        <v>89</v>
      </c>
      <c r="B44" s="2" t="s">
        <v>392</v>
      </c>
      <c r="C44" s="4"/>
    </row>
    <row r="45" spans="1:3" ht="36" customHeight="1" x14ac:dyDescent="0.25">
      <c r="A45" s="7" t="s">
        <v>285</v>
      </c>
      <c r="B45" s="420" t="s">
        <v>393</v>
      </c>
      <c r="C45" s="420"/>
    </row>
    <row r="46" spans="1:3" ht="20.25" customHeight="1" x14ac:dyDescent="0.25">
      <c r="C46" s="4"/>
    </row>
    <row r="47" spans="1:3" x14ac:dyDescent="0.25">
      <c r="A47" s="1" t="s">
        <v>115</v>
      </c>
      <c r="B47" s="4"/>
    </row>
    <row r="48" spans="1:3" x14ac:dyDescent="0.25">
      <c r="A48" s="7" t="s">
        <v>394</v>
      </c>
      <c r="B48" s="4"/>
      <c r="C48" s="4"/>
    </row>
    <row r="49" spans="1:3" ht="20.25" customHeight="1" x14ac:dyDescent="0.25">
      <c r="C49" s="4"/>
    </row>
    <row r="50" spans="1:3" x14ac:dyDescent="0.25">
      <c r="A50" s="1" t="s">
        <v>421</v>
      </c>
    </row>
    <row r="51" spans="1:3" ht="26.25" customHeight="1" x14ac:dyDescent="0.25">
      <c r="A51" s="419" t="s">
        <v>428</v>
      </c>
      <c r="B51" s="419"/>
      <c r="C51" s="419"/>
    </row>
    <row r="52" spans="1:3" ht="26.25" customHeight="1" x14ac:dyDescent="0.25">
      <c r="A52" s="419" t="s">
        <v>422</v>
      </c>
      <c r="B52" s="419"/>
      <c r="C52" s="419"/>
    </row>
    <row r="53" spans="1:3" ht="26.25" customHeight="1" x14ac:dyDescent="0.25">
      <c r="A53" s="419" t="s">
        <v>423</v>
      </c>
      <c r="B53" s="419"/>
      <c r="C53" s="419"/>
    </row>
    <row r="54" spans="1:3" ht="39" customHeight="1" x14ac:dyDescent="0.25">
      <c r="A54" s="419" t="s">
        <v>424</v>
      </c>
      <c r="B54" s="419"/>
      <c r="C54" s="419"/>
    </row>
    <row r="55" spans="1:3" ht="38.25" customHeight="1" x14ac:dyDescent="0.25">
      <c r="A55" s="419" t="s">
        <v>425</v>
      </c>
      <c r="B55" s="419"/>
      <c r="C55" s="419"/>
    </row>
    <row r="56" spans="1:3" ht="39.75" customHeight="1" x14ac:dyDescent="0.25">
      <c r="A56" s="419" t="s">
        <v>426</v>
      </c>
      <c r="B56" s="419"/>
      <c r="C56" s="419"/>
    </row>
    <row r="57" spans="1:3" ht="40.5" customHeight="1" x14ac:dyDescent="0.25">
      <c r="A57" s="419" t="s">
        <v>427</v>
      </c>
      <c r="B57" s="419"/>
      <c r="C57" s="419"/>
    </row>
  </sheetData>
  <mergeCells count="22">
    <mergeCell ref="B42:C42"/>
    <mergeCell ref="B43:C43"/>
    <mergeCell ref="B45:C45"/>
    <mergeCell ref="B36:C36"/>
    <mergeCell ref="B37:C37"/>
    <mergeCell ref="B38:C38"/>
    <mergeCell ref="B39:C39"/>
    <mergeCell ref="B40:C40"/>
    <mergeCell ref="B41:C41"/>
    <mergeCell ref="B35:C35"/>
    <mergeCell ref="B12:C12"/>
    <mergeCell ref="B13:C13"/>
    <mergeCell ref="B16:C16"/>
    <mergeCell ref="B33:C33"/>
    <mergeCell ref="B34:C34"/>
    <mergeCell ref="A56:C56"/>
    <mergeCell ref="A57:C57"/>
    <mergeCell ref="A51:C51"/>
    <mergeCell ref="A52:C52"/>
    <mergeCell ref="A53:C53"/>
    <mergeCell ref="A54:C54"/>
    <mergeCell ref="A55:C55"/>
  </mergeCells>
  <pageMargins left="0.31496062992125984" right="0.27559055118110237" top="0.62992125984251968" bottom="0.23622047244094491" header="0.31496062992125984" footer="0.19685039370078741"/>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2"/>
  <sheetViews>
    <sheetView showGridLines="0" zoomScaleNormal="100" zoomScaleSheetLayoutView="80" workbookViewId="0"/>
  </sheetViews>
  <sheetFormatPr baseColWidth="10" defaultRowHeight="10.5" customHeight="1" x14ac:dyDescent="0.25"/>
  <cols>
    <col min="1" max="1" width="1.85546875" style="89" customWidth="1"/>
    <col min="2" max="2" width="34.7109375" style="21" customWidth="1"/>
    <col min="3" max="8" width="5.28515625" style="21" customWidth="1"/>
    <col min="9" max="9" width="5.85546875" style="21" customWidth="1"/>
    <col min="10" max="10" width="6" style="21" customWidth="1"/>
    <col min="11" max="27" width="5.28515625" style="21" customWidth="1"/>
    <col min="28" max="28" width="6.7109375" style="21" customWidth="1"/>
    <col min="29" max="29" width="3.7109375" style="21" customWidth="1"/>
    <col min="30" max="46" width="4" style="21" customWidth="1"/>
    <col min="47" max="47" width="3.7109375" style="21" customWidth="1"/>
    <col min="48" max="52" width="4" style="21" customWidth="1"/>
    <col min="53" max="53" width="4.140625" style="21" customWidth="1"/>
    <col min="54" max="16384" width="11.42578125" style="21"/>
  </cols>
  <sheetData>
    <row r="1" spans="2:81"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81" ht="10.5" customHeight="1" x14ac:dyDescent="0.25">
      <c r="B3" s="159" t="s">
        <v>103</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81" ht="10.5" customHeight="1" x14ac:dyDescent="0.25">
      <c r="B4" s="172" t="s">
        <v>0</v>
      </c>
      <c r="C4" s="72" t="s">
        <v>1</v>
      </c>
      <c r="D4" s="72" t="s">
        <v>2</v>
      </c>
      <c r="E4" s="72" t="s">
        <v>3</v>
      </c>
      <c r="F4" s="72" t="s">
        <v>4</v>
      </c>
      <c r="G4" s="72" t="s">
        <v>5</v>
      </c>
      <c r="H4" s="72" t="s">
        <v>6</v>
      </c>
      <c r="I4" s="72" t="s">
        <v>7</v>
      </c>
      <c r="J4" s="72" t="s">
        <v>8</v>
      </c>
      <c r="K4" s="72" t="s">
        <v>9</v>
      </c>
      <c r="L4" s="72" t="s">
        <v>10</v>
      </c>
      <c r="M4" s="72" t="s">
        <v>11</v>
      </c>
      <c r="N4" s="72" t="s">
        <v>12</v>
      </c>
      <c r="O4" s="72" t="s">
        <v>13</v>
      </c>
      <c r="P4" s="72" t="s">
        <v>14</v>
      </c>
      <c r="Q4" s="72" t="s">
        <v>15</v>
      </c>
      <c r="R4" s="72" t="s">
        <v>16</v>
      </c>
      <c r="S4" s="72" t="s">
        <v>17</v>
      </c>
      <c r="T4" s="72" t="s">
        <v>18</v>
      </c>
      <c r="U4" s="72" t="s">
        <v>19</v>
      </c>
      <c r="V4" s="72" t="s">
        <v>20</v>
      </c>
      <c r="W4" s="71" t="s">
        <v>21</v>
      </c>
      <c r="X4" s="72" t="s">
        <v>22</v>
      </c>
      <c r="Y4" s="72" t="s">
        <v>23</v>
      </c>
      <c r="Z4" s="72" t="s">
        <v>24</v>
      </c>
      <c r="AA4" s="72" t="s">
        <v>27</v>
      </c>
      <c r="AB4" s="77" t="s">
        <v>25</v>
      </c>
      <c r="AC4" s="23"/>
    </row>
    <row r="5" spans="2:81" ht="10.5" customHeight="1" x14ac:dyDescent="0.25">
      <c r="B5" s="78" t="s">
        <v>395</v>
      </c>
      <c r="C5" s="169">
        <v>83</v>
      </c>
      <c r="D5" s="169">
        <v>35</v>
      </c>
      <c r="E5" s="169">
        <v>0</v>
      </c>
      <c r="F5" s="169">
        <v>0</v>
      </c>
      <c r="G5" s="169">
        <v>179</v>
      </c>
      <c r="H5" s="169">
        <v>0</v>
      </c>
      <c r="I5" s="169">
        <v>336</v>
      </c>
      <c r="J5" s="169">
        <v>82</v>
      </c>
      <c r="K5" s="169">
        <v>83</v>
      </c>
      <c r="L5" s="169">
        <v>53</v>
      </c>
      <c r="M5" s="169">
        <v>0</v>
      </c>
      <c r="N5" s="169">
        <v>10</v>
      </c>
      <c r="O5" s="169">
        <v>31</v>
      </c>
      <c r="P5" s="169">
        <v>35</v>
      </c>
      <c r="Q5" s="169">
        <v>0</v>
      </c>
      <c r="R5" s="169">
        <v>0</v>
      </c>
      <c r="S5" s="169">
        <v>38</v>
      </c>
      <c r="T5" s="169">
        <v>78</v>
      </c>
      <c r="U5" s="169">
        <v>0</v>
      </c>
      <c r="V5" s="79">
        <v>0</v>
      </c>
      <c r="W5" s="169">
        <v>116</v>
      </c>
      <c r="X5" s="169">
        <v>0</v>
      </c>
      <c r="Y5" s="169">
        <v>0</v>
      </c>
      <c r="Z5" s="169">
        <v>13</v>
      </c>
      <c r="AA5" s="169">
        <v>0</v>
      </c>
      <c r="AB5" s="171">
        <v>1172</v>
      </c>
      <c r="AC5" s="75"/>
      <c r="AD5" s="75"/>
      <c r="AE5" s="75"/>
      <c r="AF5" s="75"/>
      <c r="AG5" s="75"/>
      <c r="AH5" s="75"/>
      <c r="AI5" s="75"/>
      <c r="AJ5" s="75"/>
      <c r="AK5" s="75"/>
      <c r="AL5" s="75"/>
    </row>
    <row r="6" spans="2:81" ht="10.5" customHeight="1" x14ac:dyDescent="0.25">
      <c r="B6" s="80" t="s">
        <v>396</v>
      </c>
      <c r="C6" s="169">
        <v>76</v>
      </c>
      <c r="D6" s="169">
        <v>48</v>
      </c>
      <c r="E6" s="169">
        <v>0</v>
      </c>
      <c r="F6" s="169">
        <v>0</v>
      </c>
      <c r="G6" s="169">
        <v>193</v>
      </c>
      <c r="H6" s="169">
        <v>0</v>
      </c>
      <c r="I6" s="169">
        <v>347</v>
      </c>
      <c r="J6" s="169">
        <v>84</v>
      </c>
      <c r="K6" s="169">
        <v>43</v>
      </c>
      <c r="L6" s="169">
        <v>53</v>
      </c>
      <c r="M6" s="169">
        <v>0</v>
      </c>
      <c r="N6" s="169">
        <v>10</v>
      </c>
      <c r="O6" s="169">
        <v>28</v>
      </c>
      <c r="P6" s="169">
        <v>32</v>
      </c>
      <c r="Q6" s="169">
        <v>0</v>
      </c>
      <c r="R6" s="169">
        <v>0</v>
      </c>
      <c r="S6" s="169">
        <v>48</v>
      </c>
      <c r="T6" s="169">
        <v>77</v>
      </c>
      <c r="U6" s="169">
        <v>0</v>
      </c>
      <c r="V6" s="81">
        <v>0</v>
      </c>
      <c r="W6" s="169">
        <v>96</v>
      </c>
      <c r="X6" s="169">
        <v>0</v>
      </c>
      <c r="Y6" s="169">
        <v>0</v>
      </c>
      <c r="Z6" s="169">
        <v>9</v>
      </c>
      <c r="AA6" s="169">
        <v>0</v>
      </c>
      <c r="AB6" s="82">
        <v>1144</v>
      </c>
      <c r="AC6" s="75"/>
      <c r="AD6" s="75"/>
      <c r="AE6" s="75"/>
      <c r="AF6" s="75"/>
      <c r="AG6" s="75"/>
      <c r="AH6" s="75"/>
      <c r="AI6" s="75"/>
      <c r="AJ6" s="75"/>
      <c r="AK6" s="75"/>
      <c r="AL6" s="75"/>
    </row>
    <row r="7" spans="2:81" ht="9" x14ac:dyDescent="0.25">
      <c r="B7" s="83" t="s">
        <v>302</v>
      </c>
      <c r="C7" s="175">
        <v>86</v>
      </c>
      <c r="D7" s="175">
        <v>41</v>
      </c>
      <c r="E7" s="175">
        <v>0</v>
      </c>
      <c r="F7" s="175">
        <v>0</v>
      </c>
      <c r="G7" s="175">
        <v>183</v>
      </c>
      <c r="H7" s="175">
        <v>0</v>
      </c>
      <c r="I7" s="175">
        <v>333</v>
      </c>
      <c r="J7" s="175">
        <v>78</v>
      </c>
      <c r="K7" s="175">
        <v>90</v>
      </c>
      <c r="L7" s="175">
        <v>72</v>
      </c>
      <c r="M7" s="175">
        <v>0</v>
      </c>
      <c r="N7" s="175">
        <v>10</v>
      </c>
      <c r="O7" s="175">
        <v>34</v>
      </c>
      <c r="P7" s="175">
        <v>35</v>
      </c>
      <c r="Q7" s="175">
        <v>0</v>
      </c>
      <c r="R7" s="175">
        <v>0</v>
      </c>
      <c r="S7" s="175">
        <v>43</v>
      </c>
      <c r="T7" s="175">
        <v>92</v>
      </c>
      <c r="U7" s="175">
        <v>0</v>
      </c>
      <c r="V7" s="82">
        <v>0</v>
      </c>
      <c r="W7" s="175">
        <v>137</v>
      </c>
      <c r="X7" s="175">
        <v>0</v>
      </c>
      <c r="Y7" s="175">
        <v>0</v>
      </c>
      <c r="Z7" s="175">
        <v>18</v>
      </c>
      <c r="AA7" s="175">
        <v>0</v>
      </c>
      <c r="AB7" s="82">
        <v>1252</v>
      </c>
      <c r="AD7" s="75"/>
      <c r="AE7" s="75"/>
      <c r="AF7" s="75"/>
      <c r="AG7" s="75"/>
      <c r="AH7" s="75"/>
      <c r="AI7" s="75"/>
      <c r="AJ7" s="75"/>
      <c r="AK7" s="75"/>
      <c r="AL7" s="75"/>
    </row>
    <row r="8" spans="2:81" ht="9" x14ac:dyDescent="0.25">
      <c r="B8" s="85" t="s">
        <v>257</v>
      </c>
      <c r="C8" s="174" t="s">
        <v>26</v>
      </c>
      <c r="D8" s="174" t="s">
        <v>26</v>
      </c>
      <c r="E8" s="174" t="s">
        <v>26</v>
      </c>
      <c r="F8" s="174" t="s">
        <v>26</v>
      </c>
      <c r="G8" s="174" t="s">
        <v>26</v>
      </c>
      <c r="H8" s="174" t="s">
        <v>26</v>
      </c>
      <c r="I8" s="174" t="s">
        <v>26</v>
      </c>
      <c r="J8" s="174" t="s">
        <v>26</v>
      </c>
      <c r="K8" s="174" t="s">
        <v>26</v>
      </c>
      <c r="L8" s="174" t="s">
        <v>26</v>
      </c>
      <c r="M8" s="174" t="s">
        <v>26</v>
      </c>
      <c r="N8" s="174" t="s">
        <v>26</v>
      </c>
      <c r="O8" s="174" t="s">
        <v>26</v>
      </c>
      <c r="P8" s="174" t="s">
        <v>26</v>
      </c>
      <c r="Q8" s="174" t="s">
        <v>26</v>
      </c>
      <c r="R8" s="174" t="s">
        <v>26</v>
      </c>
      <c r="S8" s="174" t="s">
        <v>26</v>
      </c>
      <c r="T8" s="174" t="s">
        <v>26</v>
      </c>
      <c r="U8" s="174" t="s">
        <v>26</v>
      </c>
      <c r="V8" s="86" t="s">
        <v>26</v>
      </c>
      <c r="W8" s="174" t="s">
        <v>26</v>
      </c>
      <c r="X8" s="174" t="s">
        <v>26</v>
      </c>
      <c r="Y8" s="174" t="s">
        <v>26</v>
      </c>
      <c r="Z8" s="174" t="s">
        <v>26</v>
      </c>
      <c r="AA8" s="174" t="s">
        <v>26</v>
      </c>
      <c r="AB8" s="86" t="s">
        <v>26</v>
      </c>
      <c r="AC8" s="75"/>
      <c r="AD8" s="75"/>
      <c r="AE8" s="75"/>
      <c r="AF8" s="75"/>
      <c r="AG8" s="75"/>
      <c r="AH8" s="75"/>
      <c r="AI8" s="75"/>
      <c r="AJ8" s="75"/>
      <c r="AK8" s="75"/>
      <c r="AL8" s="75"/>
    </row>
    <row r="9" spans="2:81" ht="10.5" customHeight="1" x14ac:dyDescent="0.25">
      <c r="B9" s="87"/>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75"/>
      <c r="AD9" s="75"/>
      <c r="AE9" s="75"/>
      <c r="AF9" s="75"/>
      <c r="AG9" s="75"/>
      <c r="AH9" s="75"/>
      <c r="AI9" s="75"/>
      <c r="AJ9" s="75"/>
      <c r="AK9" s="75"/>
      <c r="AL9" s="75"/>
    </row>
    <row r="10" spans="2:81"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7"/>
      <c r="AC10" s="75"/>
      <c r="AD10" s="23"/>
      <c r="AE10" s="75"/>
      <c r="AG10" s="75"/>
      <c r="AH10" s="75"/>
      <c r="AI10" s="75"/>
      <c r="AJ10" s="75"/>
      <c r="AM10" s="75"/>
      <c r="AN10" s="165"/>
      <c r="AO10" s="165"/>
      <c r="AP10" s="88"/>
      <c r="AQ10" s="88"/>
      <c r="AS10" s="88"/>
      <c r="AT10" s="88"/>
      <c r="AU10" s="165"/>
      <c r="AV10" s="75"/>
      <c r="AX10" s="75"/>
      <c r="AY10" s="165"/>
      <c r="AZ10" s="75"/>
      <c r="BA10" s="165"/>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row>
    <row r="11" spans="2:81" ht="10.5" customHeight="1" x14ac:dyDescent="0.25">
      <c r="B11" s="159" t="s">
        <v>102</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7"/>
      <c r="AC11" s="75"/>
      <c r="AD11" s="23"/>
      <c r="AE11" s="75"/>
      <c r="AG11" s="75"/>
      <c r="AH11" s="75"/>
      <c r="AI11" s="75"/>
      <c r="AJ11" s="75"/>
      <c r="AL11" s="88"/>
      <c r="AM11" s="75"/>
      <c r="AN11" s="165"/>
      <c r="AO11" s="165"/>
      <c r="AP11" s="88"/>
      <c r="AQ11" s="88"/>
      <c r="AS11" s="88"/>
      <c r="AU11" s="165"/>
      <c r="AV11" s="75"/>
      <c r="AX11" s="75"/>
      <c r="AY11" s="165"/>
      <c r="AZ11" s="75"/>
      <c r="BA11" s="165"/>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row>
    <row r="12" spans="2:81" ht="10.5" customHeight="1" x14ac:dyDescent="0.25">
      <c r="B12" s="172"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75"/>
      <c r="AE12" s="88"/>
      <c r="AF12" s="75"/>
      <c r="AH12" s="75"/>
      <c r="AI12" s="75"/>
      <c r="AJ12" s="75"/>
      <c r="AK12" s="75"/>
      <c r="AM12" s="88"/>
      <c r="AN12" s="75"/>
      <c r="AO12" s="165"/>
      <c r="AP12" s="165"/>
      <c r="AQ12" s="88"/>
      <c r="AR12" s="88"/>
      <c r="AT12" s="88"/>
      <c r="AV12" s="165"/>
      <c r="AW12" s="75"/>
      <c r="AY12" s="75"/>
      <c r="AZ12" s="165"/>
      <c r="BA12" s="75"/>
      <c r="BB12" s="165"/>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row>
    <row r="13" spans="2:81" ht="10.5" customHeight="1" x14ac:dyDescent="0.25">
      <c r="B13" s="78" t="s">
        <v>395</v>
      </c>
      <c r="C13" s="169">
        <v>83</v>
      </c>
      <c r="D13" s="169">
        <v>35</v>
      </c>
      <c r="E13" s="169">
        <v>0</v>
      </c>
      <c r="F13" s="169">
        <v>0</v>
      </c>
      <c r="G13" s="169">
        <v>179</v>
      </c>
      <c r="H13" s="169">
        <v>0</v>
      </c>
      <c r="I13" s="169">
        <v>336</v>
      </c>
      <c r="J13" s="169">
        <v>82</v>
      </c>
      <c r="K13" s="169">
        <v>83</v>
      </c>
      <c r="L13" s="169">
        <v>53</v>
      </c>
      <c r="M13" s="169">
        <v>0</v>
      </c>
      <c r="N13" s="169">
        <v>10</v>
      </c>
      <c r="O13" s="169">
        <v>31</v>
      </c>
      <c r="P13" s="169">
        <v>35</v>
      </c>
      <c r="Q13" s="169">
        <v>0</v>
      </c>
      <c r="R13" s="169">
        <v>0</v>
      </c>
      <c r="S13" s="169">
        <v>38</v>
      </c>
      <c r="T13" s="169">
        <v>78</v>
      </c>
      <c r="U13" s="169">
        <v>0</v>
      </c>
      <c r="V13" s="79">
        <v>0</v>
      </c>
      <c r="W13" s="169">
        <v>116</v>
      </c>
      <c r="X13" s="169">
        <v>0</v>
      </c>
      <c r="Y13" s="169">
        <v>0</v>
      </c>
      <c r="Z13" s="169">
        <v>13</v>
      </c>
      <c r="AA13" s="169">
        <v>0</v>
      </c>
      <c r="AB13" s="171">
        <v>1172</v>
      </c>
      <c r="AC13" s="75"/>
      <c r="AD13" s="75"/>
      <c r="AE13" s="88"/>
      <c r="AF13" s="75"/>
      <c r="AH13" s="75"/>
      <c r="AI13" s="75"/>
      <c r="AJ13" s="75"/>
      <c r="AK13" s="75"/>
      <c r="AM13" s="88"/>
      <c r="AN13" s="75"/>
      <c r="AO13" s="165"/>
      <c r="AP13" s="165"/>
      <c r="AQ13" s="88"/>
      <c r="AR13" s="88"/>
      <c r="AT13" s="88"/>
      <c r="AV13" s="165"/>
      <c r="AW13" s="75"/>
      <c r="AY13" s="75"/>
      <c r="AZ13" s="165"/>
      <c r="BA13" s="75"/>
      <c r="BB13" s="165"/>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row>
    <row r="14" spans="2:81" ht="10.5" customHeight="1" x14ac:dyDescent="0.25">
      <c r="B14" s="80" t="s">
        <v>396</v>
      </c>
      <c r="C14" s="169">
        <v>76</v>
      </c>
      <c r="D14" s="169">
        <v>48</v>
      </c>
      <c r="E14" s="169">
        <v>0</v>
      </c>
      <c r="F14" s="169">
        <v>0</v>
      </c>
      <c r="G14" s="169">
        <v>193</v>
      </c>
      <c r="H14" s="169">
        <v>0</v>
      </c>
      <c r="I14" s="169">
        <v>347</v>
      </c>
      <c r="J14" s="169">
        <v>84</v>
      </c>
      <c r="K14" s="169">
        <v>43</v>
      </c>
      <c r="L14" s="169">
        <v>53</v>
      </c>
      <c r="M14" s="169">
        <v>0</v>
      </c>
      <c r="N14" s="169">
        <v>10</v>
      </c>
      <c r="O14" s="169">
        <v>28</v>
      </c>
      <c r="P14" s="169">
        <v>32</v>
      </c>
      <c r="Q14" s="169">
        <v>0</v>
      </c>
      <c r="R14" s="169">
        <v>0</v>
      </c>
      <c r="S14" s="169">
        <v>48</v>
      </c>
      <c r="T14" s="169">
        <v>77</v>
      </c>
      <c r="U14" s="169">
        <v>0</v>
      </c>
      <c r="V14" s="81">
        <v>0</v>
      </c>
      <c r="W14" s="169">
        <v>96</v>
      </c>
      <c r="X14" s="169">
        <v>0</v>
      </c>
      <c r="Y14" s="169">
        <v>0</v>
      </c>
      <c r="Z14" s="169">
        <v>9</v>
      </c>
      <c r="AA14" s="169">
        <v>0</v>
      </c>
      <c r="AB14" s="82">
        <v>1144</v>
      </c>
      <c r="AC14" s="75"/>
      <c r="AD14" s="75"/>
      <c r="AE14" s="88"/>
      <c r="AF14" s="75"/>
      <c r="AH14" s="75"/>
      <c r="AI14" s="75"/>
      <c r="AJ14" s="75"/>
      <c r="AK14" s="75"/>
      <c r="AM14" s="88"/>
      <c r="AN14" s="75"/>
      <c r="AO14" s="165"/>
      <c r="AP14" s="165"/>
      <c r="AQ14" s="88"/>
      <c r="AR14" s="88"/>
      <c r="AT14" s="88"/>
      <c r="AV14" s="165"/>
      <c r="AW14" s="75"/>
      <c r="AY14" s="75"/>
      <c r="AZ14" s="165"/>
      <c r="BA14" s="75"/>
      <c r="BB14" s="165"/>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row>
    <row r="15" spans="2:81" ht="9" x14ac:dyDescent="0.25">
      <c r="B15" s="83" t="s">
        <v>104</v>
      </c>
      <c r="C15" s="175">
        <v>86</v>
      </c>
      <c r="D15" s="175">
        <v>41</v>
      </c>
      <c r="E15" s="175">
        <v>0</v>
      </c>
      <c r="F15" s="175">
        <v>0</v>
      </c>
      <c r="G15" s="175">
        <v>183</v>
      </c>
      <c r="H15" s="175">
        <v>0</v>
      </c>
      <c r="I15" s="175">
        <v>333</v>
      </c>
      <c r="J15" s="175">
        <v>78</v>
      </c>
      <c r="K15" s="175">
        <v>90</v>
      </c>
      <c r="L15" s="175">
        <v>72</v>
      </c>
      <c r="M15" s="175">
        <v>0</v>
      </c>
      <c r="N15" s="175">
        <v>10</v>
      </c>
      <c r="O15" s="175">
        <v>34</v>
      </c>
      <c r="P15" s="175">
        <v>35</v>
      </c>
      <c r="Q15" s="175">
        <v>0</v>
      </c>
      <c r="R15" s="175">
        <v>0</v>
      </c>
      <c r="S15" s="175">
        <v>43</v>
      </c>
      <c r="T15" s="175">
        <v>92</v>
      </c>
      <c r="U15" s="175">
        <v>0</v>
      </c>
      <c r="V15" s="82">
        <v>0</v>
      </c>
      <c r="W15" s="175">
        <v>137</v>
      </c>
      <c r="X15" s="175">
        <v>0</v>
      </c>
      <c r="Y15" s="175">
        <v>0</v>
      </c>
      <c r="Z15" s="175">
        <v>18</v>
      </c>
      <c r="AA15" s="175">
        <v>0</v>
      </c>
      <c r="AB15" s="82">
        <v>1252</v>
      </c>
      <c r="AC15" s="75"/>
      <c r="AD15" s="75"/>
      <c r="AE15" s="88"/>
      <c r="AF15" s="75"/>
      <c r="AH15" s="75"/>
      <c r="AI15" s="75"/>
      <c r="AJ15" s="75"/>
      <c r="AK15" s="75"/>
      <c r="AM15" s="88"/>
      <c r="AN15" s="75"/>
      <c r="AO15" s="165"/>
      <c r="AP15" s="165"/>
      <c r="AQ15" s="88"/>
      <c r="AR15" s="88"/>
      <c r="AT15" s="88"/>
      <c r="AV15" s="165"/>
      <c r="AW15" s="75"/>
      <c r="AY15" s="75"/>
      <c r="AZ15" s="165"/>
      <c r="BA15" s="75"/>
      <c r="BB15" s="165"/>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row>
    <row r="16" spans="2:81" ht="9" x14ac:dyDescent="0.25">
      <c r="B16" s="85" t="s">
        <v>257</v>
      </c>
      <c r="C16" s="174" t="s">
        <v>26</v>
      </c>
      <c r="D16" s="174" t="s">
        <v>26</v>
      </c>
      <c r="E16" s="174" t="s">
        <v>26</v>
      </c>
      <c r="F16" s="174" t="s">
        <v>26</v>
      </c>
      <c r="G16" s="174" t="s">
        <v>26</v>
      </c>
      <c r="H16" s="174" t="s">
        <v>26</v>
      </c>
      <c r="I16" s="174" t="s">
        <v>26</v>
      </c>
      <c r="J16" s="174" t="s">
        <v>26</v>
      </c>
      <c r="K16" s="174" t="s">
        <v>26</v>
      </c>
      <c r="L16" s="174" t="s">
        <v>26</v>
      </c>
      <c r="M16" s="174" t="s">
        <v>26</v>
      </c>
      <c r="N16" s="174" t="s">
        <v>26</v>
      </c>
      <c r="O16" s="174" t="s">
        <v>26</v>
      </c>
      <c r="P16" s="174" t="s">
        <v>26</v>
      </c>
      <c r="Q16" s="174" t="s">
        <v>26</v>
      </c>
      <c r="R16" s="174" t="s">
        <v>26</v>
      </c>
      <c r="S16" s="174" t="s">
        <v>26</v>
      </c>
      <c r="T16" s="174" t="s">
        <v>26</v>
      </c>
      <c r="U16" s="174" t="s">
        <v>26</v>
      </c>
      <c r="V16" s="86" t="s">
        <v>26</v>
      </c>
      <c r="W16" s="174" t="s">
        <v>26</v>
      </c>
      <c r="X16" s="174" t="s">
        <v>26</v>
      </c>
      <c r="Y16" s="174" t="s">
        <v>26</v>
      </c>
      <c r="Z16" s="174" t="s">
        <v>26</v>
      </c>
      <c r="AA16" s="174" t="s">
        <v>26</v>
      </c>
      <c r="AB16" s="86" t="s">
        <v>26</v>
      </c>
      <c r="AC16" s="23"/>
      <c r="AD16" s="89"/>
      <c r="AE16" s="88"/>
      <c r="AF16" s="75"/>
      <c r="AH16" s="75"/>
      <c r="AI16" s="75"/>
      <c r="AJ16" s="75"/>
      <c r="AK16" s="75"/>
      <c r="AN16" s="88"/>
      <c r="AP16" s="23"/>
      <c r="AQ16" s="88"/>
      <c r="AS16" s="88"/>
      <c r="AV16" s="23"/>
      <c r="AX16" s="165"/>
      <c r="AY16" s="75"/>
      <c r="AZ16" s="23"/>
      <c r="BA16" s="75"/>
      <c r="BB16" s="23"/>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row>
    <row r="17" spans="1:81" ht="9" x14ac:dyDescent="0.2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23"/>
      <c r="AD17" s="89"/>
      <c r="AE17" s="88"/>
      <c r="AF17" s="75"/>
      <c r="AH17" s="75"/>
      <c r="AI17" s="75"/>
      <c r="AJ17" s="75"/>
      <c r="AK17" s="75"/>
      <c r="AN17" s="88"/>
      <c r="AP17" s="23"/>
      <c r="AQ17" s="88"/>
      <c r="AS17" s="88"/>
      <c r="AV17" s="23"/>
      <c r="AX17" s="165"/>
      <c r="AY17" s="75"/>
      <c r="AZ17" s="23"/>
      <c r="BA17" s="75"/>
      <c r="BB17" s="23"/>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row>
    <row r="18" spans="1:81"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89"/>
      <c r="AE18" s="88"/>
      <c r="AG18" s="88"/>
      <c r="AH18" s="89"/>
      <c r="AI18" s="89"/>
      <c r="AJ18" s="89"/>
      <c r="AK18" s="89"/>
      <c r="AL18" s="75"/>
      <c r="AM18" s="88"/>
      <c r="AN18" s="88"/>
      <c r="AP18" s="23"/>
      <c r="AQ18" s="88"/>
      <c r="AS18" s="88"/>
      <c r="AU18" s="88"/>
      <c r="AV18" s="23"/>
      <c r="AX18" s="165"/>
      <c r="AY18" s="75"/>
      <c r="AZ18" s="23"/>
      <c r="BA18" s="75"/>
      <c r="BB18" s="23"/>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row>
    <row r="19" spans="1:81" ht="10.5" customHeight="1" x14ac:dyDescent="0.25">
      <c r="B19" s="159" t="s">
        <v>101</v>
      </c>
      <c r="C19" s="75"/>
      <c r="E19" s="75"/>
      <c r="F19" s="75"/>
      <c r="G19" s="75"/>
      <c r="H19" s="23"/>
      <c r="I19" s="23"/>
      <c r="J19" s="75"/>
      <c r="K19" s="75"/>
      <c r="L19" s="23"/>
      <c r="M19" s="23"/>
      <c r="N19" s="23"/>
      <c r="O19" s="75"/>
      <c r="P19" s="75"/>
      <c r="Q19" s="75"/>
      <c r="R19" s="23"/>
      <c r="S19" s="75"/>
      <c r="T19" s="23"/>
      <c r="U19" s="75"/>
      <c r="V19" s="75"/>
      <c r="W19" s="75"/>
      <c r="X19" s="75"/>
      <c r="Z19" s="378" t="s">
        <v>343</v>
      </c>
      <c r="AA19" s="379"/>
      <c r="AB19" s="380"/>
      <c r="AC19" s="23"/>
      <c r="AD19" s="75"/>
      <c r="AE19" s="165"/>
      <c r="AF19" s="23"/>
      <c r="AG19" s="165"/>
      <c r="AH19" s="75"/>
      <c r="AI19" s="75"/>
      <c r="AJ19" s="75"/>
      <c r="AK19" s="75"/>
      <c r="AL19" s="75"/>
      <c r="AM19" s="165"/>
      <c r="AN19" s="165"/>
      <c r="AO19" s="23"/>
      <c r="AP19" s="23"/>
      <c r="AQ19" s="165"/>
      <c r="AR19" s="23"/>
      <c r="AS19" s="88"/>
      <c r="AV19" s="23"/>
      <c r="AX19" s="165"/>
      <c r="AY19" s="75"/>
      <c r="AZ19" s="23"/>
      <c r="BA19" s="75"/>
      <c r="BB19" s="23"/>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row>
    <row r="20" spans="1:81" ht="10.5" customHeight="1" x14ac:dyDescent="0.25">
      <c r="B20" s="90" t="s">
        <v>28</v>
      </c>
      <c r="C20" s="72" t="s">
        <v>29</v>
      </c>
      <c r="D20" s="72" t="s">
        <v>30</v>
      </c>
      <c r="E20" s="72" t="s">
        <v>31</v>
      </c>
      <c r="F20" s="72" t="s">
        <v>32</v>
      </c>
      <c r="G20" s="72" t="s">
        <v>33</v>
      </c>
      <c r="H20" s="72" t="s">
        <v>301</v>
      </c>
      <c r="I20" s="72" t="s">
        <v>35</v>
      </c>
      <c r="J20" s="72" t="s">
        <v>36</v>
      </c>
      <c r="K20" s="72" t="s">
        <v>37</v>
      </c>
      <c r="L20" s="72" t="s">
        <v>38</v>
      </c>
      <c r="M20" s="72" t="s">
        <v>39</v>
      </c>
      <c r="N20" s="72" t="s">
        <v>40</v>
      </c>
      <c r="O20" s="72" t="s">
        <v>41</v>
      </c>
      <c r="P20" s="72" t="s">
        <v>42</v>
      </c>
      <c r="Q20" s="72" t="s">
        <v>43</v>
      </c>
      <c r="R20" s="72" t="s">
        <v>44</v>
      </c>
      <c r="S20" s="72" t="s">
        <v>45</v>
      </c>
      <c r="T20" s="72" t="s">
        <v>46</v>
      </c>
      <c r="U20" s="72" t="s">
        <v>47</v>
      </c>
      <c r="V20" s="72" t="s">
        <v>48</v>
      </c>
      <c r="W20" s="72" t="s">
        <v>49</v>
      </c>
      <c r="X20" s="72" t="s">
        <v>50</v>
      </c>
      <c r="Y20" s="91" t="s">
        <v>51</v>
      </c>
      <c r="Z20" s="71" t="s">
        <v>109</v>
      </c>
      <c r="AA20" s="72" t="s">
        <v>281</v>
      </c>
      <c r="AB20" s="77" t="s">
        <v>61</v>
      </c>
      <c r="AC20" s="23"/>
      <c r="AD20" s="75"/>
      <c r="AE20" s="23"/>
      <c r="AF20" s="23"/>
      <c r="AG20" s="23"/>
      <c r="AH20" s="23"/>
      <c r="AI20" s="75"/>
      <c r="AJ20" s="169"/>
      <c r="AK20" s="169"/>
      <c r="AL20" s="169"/>
      <c r="AM20" s="169"/>
      <c r="AN20" s="169"/>
      <c r="AO20" s="169"/>
      <c r="AP20" s="23"/>
      <c r="AQ20" s="169"/>
      <c r="AR20" s="23"/>
      <c r="AS20" s="88"/>
      <c r="AV20" s="23"/>
      <c r="AX20" s="165"/>
      <c r="AY20" s="75"/>
      <c r="AZ20" s="23"/>
      <c r="BA20" s="75"/>
      <c r="BB20" s="23"/>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row>
    <row r="21" spans="1:81" s="74" customFormat="1" ht="9" x14ac:dyDescent="0.25">
      <c r="A21" s="89"/>
      <c r="B21" s="26" t="s">
        <v>410</v>
      </c>
      <c r="C21" s="73">
        <v>0</v>
      </c>
      <c r="D21" s="73">
        <v>0</v>
      </c>
      <c r="E21" s="73">
        <v>2</v>
      </c>
      <c r="F21" s="73">
        <v>0</v>
      </c>
      <c r="G21" s="73">
        <v>1</v>
      </c>
      <c r="H21" s="73">
        <v>2</v>
      </c>
      <c r="I21" s="73" t="s">
        <v>26</v>
      </c>
      <c r="J21" s="73">
        <v>0</v>
      </c>
      <c r="K21" s="73">
        <v>0</v>
      </c>
      <c r="L21" s="73">
        <v>0</v>
      </c>
      <c r="M21" s="73">
        <v>2</v>
      </c>
      <c r="N21" s="73" t="s">
        <v>26</v>
      </c>
      <c r="O21" s="73">
        <v>0</v>
      </c>
      <c r="P21" s="73">
        <v>0</v>
      </c>
      <c r="Q21" s="73">
        <v>0</v>
      </c>
      <c r="R21" s="73">
        <v>0</v>
      </c>
      <c r="S21" s="73">
        <v>0</v>
      </c>
      <c r="T21" s="73">
        <v>0</v>
      </c>
      <c r="U21" s="73">
        <v>2</v>
      </c>
      <c r="V21" s="73">
        <v>2</v>
      </c>
      <c r="W21" s="73">
        <v>2</v>
      </c>
      <c r="X21" s="73">
        <v>1</v>
      </c>
      <c r="Y21" s="79">
        <v>1</v>
      </c>
      <c r="Z21" s="169">
        <v>24</v>
      </c>
      <c r="AA21" s="169">
        <v>10</v>
      </c>
      <c r="AB21" s="82">
        <v>34</v>
      </c>
      <c r="AC21" s="92"/>
      <c r="AD21" s="75"/>
      <c r="AE21" s="93"/>
      <c r="AF21" s="93"/>
      <c r="AG21" s="93"/>
      <c r="AH21" s="93"/>
      <c r="AI21" s="87"/>
      <c r="AJ21" s="169"/>
      <c r="AK21" s="75"/>
      <c r="AL21" s="169"/>
      <c r="AM21" s="93"/>
      <c r="AN21" s="169"/>
      <c r="AO21" s="87"/>
      <c r="AP21" s="87"/>
      <c r="AQ21" s="175"/>
      <c r="AR21" s="23"/>
      <c r="AS21" s="88"/>
      <c r="AT21" s="21"/>
      <c r="AU21" s="21"/>
      <c r="AV21" s="23"/>
      <c r="AW21" s="21"/>
      <c r="AX21" s="165"/>
      <c r="AY21" s="75"/>
      <c r="AZ21" s="23"/>
      <c r="BA21" s="75"/>
      <c r="BB21" s="23"/>
      <c r="BC21" s="94"/>
      <c r="BD21" s="94"/>
      <c r="BE21" s="94"/>
      <c r="BF21" s="94"/>
      <c r="BG21" s="94"/>
      <c r="BH21" s="94"/>
      <c r="BI21" s="88"/>
      <c r="BJ21" s="94"/>
      <c r="BK21" s="94"/>
      <c r="BL21" s="94"/>
      <c r="BM21" s="94"/>
      <c r="BN21" s="94"/>
      <c r="BO21" s="94"/>
      <c r="BP21" s="94"/>
      <c r="BQ21" s="94"/>
      <c r="BR21" s="94"/>
      <c r="BS21" s="94"/>
      <c r="BT21" s="94"/>
      <c r="BU21" s="94"/>
      <c r="BV21" s="94"/>
      <c r="BW21" s="94"/>
      <c r="BX21" s="94"/>
      <c r="BY21" s="94"/>
      <c r="BZ21" s="94"/>
      <c r="CA21" s="94"/>
      <c r="CB21" s="94"/>
      <c r="CC21" s="94"/>
    </row>
    <row r="22" spans="1:81" ht="9" x14ac:dyDescent="0.25">
      <c r="B22" s="83" t="s">
        <v>105</v>
      </c>
      <c r="C22" s="175">
        <v>0</v>
      </c>
      <c r="D22" s="175" t="s">
        <v>26</v>
      </c>
      <c r="E22" s="175">
        <v>2</v>
      </c>
      <c r="F22" s="175">
        <v>0</v>
      </c>
      <c r="G22" s="175">
        <v>1</v>
      </c>
      <c r="H22" s="175">
        <v>2</v>
      </c>
      <c r="I22" s="175" t="s">
        <v>26</v>
      </c>
      <c r="J22" s="175">
        <v>0</v>
      </c>
      <c r="K22" s="175">
        <v>0</v>
      </c>
      <c r="L22" s="175" t="s">
        <v>26</v>
      </c>
      <c r="M22" s="175">
        <v>2</v>
      </c>
      <c r="N22" s="175" t="s">
        <v>26</v>
      </c>
      <c r="O22" s="175" t="s">
        <v>26</v>
      </c>
      <c r="P22" s="175" t="s">
        <v>26</v>
      </c>
      <c r="Q22" s="175">
        <v>0</v>
      </c>
      <c r="R22" s="175" t="s">
        <v>26</v>
      </c>
      <c r="S22" s="175" t="s">
        <v>26</v>
      </c>
      <c r="T22" s="175" t="s">
        <v>26</v>
      </c>
      <c r="U22" s="175">
        <v>2</v>
      </c>
      <c r="V22" s="175">
        <v>2</v>
      </c>
      <c r="W22" s="175">
        <v>2</v>
      </c>
      <c r="X22" s="175">
        <v>2</v>
      </c>
      <c r="Y22" s="82">
        <v>3</v>
      </c>
      <c r="Z22" s="399">
        <v>29</v>
      </c>
      <c r="AA22" s="400"/>
      <c r="AB22" s="82">
        <v>29</v>
      </c>
      <c r="AC22" s="23"/>
      <c r="AD22" s="75"/>
      <c r="AE22" s="23"/>
      <c r="AF22" s="23"/>
      <c r="AG22" s="23"/>
      <c r="AH22" s="23"/>
      <c r="AI22" s="23"/>
      <c r="AJ22" s="23"/>
      <c r="AK22" s="23"/>
      <c r="AL22" s="23"/>
      <c r="AM22" s="23"/>
      <c r="AN22" s="23"/>
      <c r="AO22" s="23"/>
      <c r="AP22" s="23"/>
      <c r="AQ22" s="23"/>
      <c r="AR22" s="23"/>
      <c r="AS22" s="88"/>
      <c r="AU22" s="88"/>
      <c r="AV22" s="23"/>
      <c r="AX22" s="165"/>
      <c r="AY22" s="75"/>
      <c r="AZ22" s="23"/>
      <c r="BA22" s="75"/>
      <c r="BB22" s="23"/>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row>
    <row r="23" spans="1:81" ht="9" x14ac:dyDescent="0.25">
      <c r="B23" s="85" t="s">
        <v>261</v>
      </c>
      <c r="C23" s="174" t="s">
        <v>26</v>
      </c>
      <c r="D23" s="174" t="s">
        <v>26</v>
      </c>
      <c r="E23" s="174" t="s">
        <v>26</v>
      </c>
      <c r="F23" s="174" t="s">
        <v>26</v>
      </c>
      <c r="G23" s="174" t="s">
        <v>26</v>
      </c>
      <c r="H23" s="174" t="s">
        <v>26</v>
      </c>
      <c r="I23" s="174" t="s">
        <v>26</v>
      </c>
      <c r="J23" s="174" t="s">
        <v>26</v>
      </c>
      <c r="K23" s="174" t="s">
        <v>26</v>
      </c>
      <c r="L23" s="174" t="s">
        <v>26</v>
      </c>
      <c r="M23" s="174" t="s">
        <v>26</v>
      </c>
      <c r="N23" s="174" t="s">
        <v>26</v>
      </c>
      <c r="O23" s="174" t="s">
        <v>26</v>
      </c>
      <c r="P23" s="174" t="s">
        <v>26</v>
      </c>
      <c r="Q23" s="174" t="s">
        <v>26</v>
      </c>
      <c r="R23" s="174" t="s">
        <v>26</v>
      </c>
      <c r="S23" s="174" t="s">
        <v>26</v>
      </c>
      <c r="T23" s="174" t="s">
        <v>26</v>
      </c>
      <c r="U23" s="174" t="s">
        <v>26</v>
      </c>
      <c r="V23" s="174" t="s">
        <v>26</v>
      </c>
      <c r="W23" s="174" t="s">
        <v>52</v>
      </c>
      <c r="X23" s="174" t="s">
        <v>26</v>
      </c>
      <c r="Y23" s="86" t="s">
        <v>26</v>
      </c>
      <c r="Z23" s="174" t="s">
        <v>26</v>
      </c>
      <c r="AA23" s="174" t="s">
        <v>26</v>
      </c>
      <c r="AB23" s="86" t="s">
        <v>26</v>
      </c>
      <c r="AC23" s="23"/>
      <c r="AD23" s="75"/>
      <c r="AE23" s="23"/>
      <c r="AF23" s="23"/>
      <c r="AG23" s="23"/>
      <c r="AH23" s="23"/>
      <c r="AI23" s="87"/>
      <c r="AJ23" s="175"/>
      <c r="AK23" s="87"/>
      <c r="AL23" s="175"/>
      <c r="AM23" s="93"/>
      <c r="AN23" s="175"/>
      <c r="AO23" s="87"/>
      <c r="AP23" s="23"/>
      <c r="AQ23" s="23"/>
      <c r="AR23" s="23"/>
      <c r="AS23" s="88"/>
      <c r="AV23" s="23"/>
      <c r="AX23" s="165"/>
      <c r="AY23" s="75"/>
      <c r="AZ23" s="23"/>
      <c r="BA23" s="75"/>
      <c r="BB23" s="23"/>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row>
    <row r="24" spans="1:81"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89"/>
      <c r="AE24" s="88"/>
      <c r="AG24" s="88"/>
      <c r="AH24" s="89"/>
      <c r="AI24" s="89"/>
      <c r="AJ24" s="89"/>
      <c r="AK24" s="89"/>
      <c r="AL24" s="75"/>
      <c r="AM24" s="88"/>
      <c r="AN24" s="88"/>
      <c r="AP24" s="23"/>
      <c r="AQ24" s="88"/>
      <c r="AS24" s="88"/>
      <c r="AU24" s="88"/>
      <c r="AV24" s="23"/>
      <c r="AX24" s="165"/>
      <c r="AY24" s="75"/>
      <c r="AZ24" s="23"/>
      <c r="BA24" s="75"/>
      <c r="BB24" s="23"/>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row>
    <row r="26" spans="1:81" s="97" customFormat="1" ht="9" x14ac:dyDescent="0.15">
      <c r="A26" s="95"/>
      <c r="B26" s="159" t="s">
        <v>255</v>
      </c>
      <c r="C26" s="96"/>
      <c r="D26" s="96"/>
      <c r="E26" s="96"/>
      <c r="F26" s="96"/>
      <c r="G26" s="96"/>
      <c r="H26" s="96"/>
      <c r="I26" s="96"/>
      <c r="J26" s="96"/>
      <c r="K26" s="96"/>
      <c r="L26" s="96"/>
    </row>
    <row r="27" spans="1:81" s="23" customFormat="1" ht="10.5" customHeight="1" x14ac:dyDescent="0.25">
      <c r="A27" s="98"/>
      <c r="B27" s="99" t="s">
        <v>256</v>
      </c>
      <c r="C27" s="72" t="s">
        <v>53</v>
      </c>
      <c r="D27" s="72" t="s">
        <v>2</v>
      </c>
      <c r="E27" s="72" t="s">
        <v>331</v>
      </c>
      <c r="F27" s="72" t="s">
        <v>332</v>
      </c>
      <c r="G27" s="72" t="s">
        <v>260</v>
      </c>
      <c r="H27" s="72" t="s">
        <v>6</v>
      </c>
      <c r="I27" s="72" t="s">
        <v>7</v>
      </c>
      <c r="J27" s="72" t="s">
        <v>8</v>
      </c>
      <c r="K27" s="72" t="s">
        <v>330</v>
      </c>
      <c r="L27" s="72" t="s">
        <v>333</v>
      </c>
      <c r="M27" s="72" t="s">
        <v>11</v>
      </c>
      <c r="N27" s="72" t="s">
        <v>12</v>
      </c>
      <c r="O27" s="72" t="s">
        <v>13</v>
      </c>
      <c r="P27" s="72" t="s">
        <v>14</v>
      </c>
      <c r="Q27" s="72" t="s">
        <v>334</v>
      </c>
      <c r="R27" s="72" t="s">
        <v>16</v>
      </c>
      <c r="S27" s="72" t="s">
        <v>17</v>
      </c>
      <c r="T27" s="72" t="s">
        <v>18</v>
      </c>
      <c r="U27" s="72" t="s">
        <v>305</v>
      </c>
      <c r="V27" s="72" t="s">
        <v>55</v>
      </c>
      <c r="W27" s="72" t="s">
        <v>56</v>
      </c>
      <c r="X27" s="72" t="s">
        <v>397</v>
      </c>
      <c r="Y27" s="72" t="s">
        <v>57</v>
      </c>
      <c r="Z27" s="72" t="s">
        <v>59</v>
      </c>
      <c r="AA27" s="72" t="s">
        <v>58</v>
      </c>
      <c r="AB27" s="77" t="s">
        <v>61</v>
      </c>
      <c r="AD27" s="100"/>
      <c r="AE27" s="100"/>
      <c r="AF27" s="100"/>
      <c r="AG27" s="100"/>
      <c r="AH27" s="100"/>
      <c r="AI27" s="100"/>
      <c r="AJ27" s="100"/>
      <c r="AK27" s="100"/>
      <c r="AL27" s="100"/>
      <c r="AM27" s="100"/>
      <c r="AN27" s="100"/>
      <c r="AO27" s="100"/>
      <c r="AP27" s="100"/>
      <c r="AQ27" s="100"/>
      <c r="AR27" s="100"/>
      <c r="AS27" s="101"/>
    </row>
    <row r="28" spans="1:81" ht="10.5" customHeight="1" x14ac:dyDescent="0.15">
      <c r="B28" s="102" t="s">
        <v>399</v>
      </c>
      <c r="C28" s="103">
        <v>174.82636514709199</v>
      </c>
      <c r="D28" s="103">
        <v>14.517713744361171</v>
      </c>
      <c r="E28" s="103" t="s">
        <v>62</v>
      </c>
      <c r="F28" s="103">
        <v>2</v>
      </c>
      <c r="G28" s="103">
        <v>11.795818530946619</v>
      </c>
      <c r="H28" s="103" t="s">
        <v>62</v>
      </c>
      <c r="I28" s="103">
        <v>27.033263809823801</v>
      </c>
      <c r="J28" s="103">
        <v>23.5561179958625</v>
      </c>
      <c r="K28" s="103">
        <v>7.8666283698109005</v>
      </c>
      <c r="L28" s="103">
        <v>7.9362730914983297</v>
      </c>
      <c r="M28" s="103">
        <v>7.3427192521251001</v>
      </c>
      <c r="N28" s="103">
        <v>16.305465405302701</v>
      </c>
      <c r="O28" s="103">
        <v>10.528924455540508</v>
      </c>
      <c r="P28" s="103">
        <v>9.2398549451959191</v>
      </c>
      <c r="Q28" s="103" t="s">
        <v>62</v>
      </c>
      <c r="R28" s="103">
        <v>4.7632500037094996</v>
      </c>
      <c r="S28" s="103">
        <v>10.911246247180898</v>
      </c>
      <c r="T28" s="103">
        <v>14.431771901592001</v>
      </c>
      <c r="U28" s="103">
        <v>89.903818437099005</v>
      </c>
      <c r="V28" s="103" t="s">
        <v>341</v>
      </c>
      <c r="W28" s="103" t="s">
        <v>26</v>
      </c>
      <c r="X28" s="103" t="s">
        <v>341</v>
      </c>
      <c r="Y28" s="103" t="s">
        <v>341</v>
      </c>
      <c r="Z28" s="103" t="s">
        <v>341</v>
      </c>
      <c r="AA28" s="103" t="s">
        <v>341</v>
      </c>
      <c r="AB28" s="104">
        <v>432.95923133714092</v>
      </c>
      <c r="AC28" s="23"/>
      <c r="AD28" s="105"/>
      <c r="AE28" s="105"/>
      <c r="AF28" s="105"/>
      <c r="AG28" s="105"/>
      <c r="AH28" s="105"/>
      <c r="AI28" s="105"/>
      <c r="AJ28" s="105"/>
      <c r="AK28" s="105"/>
      <c r="AL28" s="105"/>
      <c r="AM28" s="105"/>
      <c r="AN28" s="105"/>
      <c r="AO28" s="105"/>
      <c r="AP28" s="105"/>
      <c r="AQ28" s="105"/>
      <c r="AR28" s="105"/>
      <c r="AS28" s="105"/>
      <c r="AT28" s="23"/>
      <c r="AU28" s="165"/>
      <c r="AV28" s="23"/>
      <c r="AX28" s="165"/>
      <c r="AY28" s="75"/>
      <c r="AZ28" s="23"/>
      <c r="BA28" s="75"/>
      <c r="BB28" s="23"/>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row>
    <row r="29" spans="1:81" ht="9" x14ac:dyDescent="0.25">
      <c r="B29" s="106" t="s">
        <v>273</v>
      </c>
      <c r="C29" s="107">
        <v>57.6</v>
      </c>
      <c r="D29" s="107">
        <v>7.1</v>
      </c>
      <c r="E29" s="107" t="s">
        <v>52</v>
      </c>
      <c r="F29" s="107" t="s">
        <v>52</v>
      </c>
      <c r="G29" s="107">
        <v>4.8</v>
      </c>
      <c r="H29" s="107" t="s">
        <v>52</v>
      </c>
      <c r="I29" s="107">
        <v>10.199999999999999</v>
      </c>
      <c r="J29" s="107">
        <v>9.6</v>
      </c>
      <c r="K29" s="107">
        <v>3.5</v>
      </c>
      <c r="L29" s="107">
        <v>2.1</v>
      </c>
      <c r="M29" s="107">
        <v>3.4</v>
      </c>
      <c r="N29" s="107">
        <v>6</v>
      </c>
      <c r="O29" s="107">
        <v>4.0999999999999996</v>
      </c>
      <c r="P29" s="107">
        <v>3.3</v>
      </c>
      <c r="Q29" s="107" t="s">
        <v>52</v>
      </c>
      <c r="R29" s="107">
        <v>2.7</v>
      </c>
      <c r="S29" s="107">
        <v>4.5999999999999996</v>
      </c>
      <c r="T29" s="107">
        <v>6.2</v>
      </c>
      <c r="U29" s="107">
        <v>36.5</v>
      </c>
      <c r="V29" s="107">
        <v>5.3</v>
      </c>
      <c r="W29" s="107" t="s">
        <v>52</v>
      </c>
      <c r="X29" s="107" t="s">
        <v>26</v>
      </c>
      <c r="Y29" s="107">
        <v>0.8</v>
      </c>
      <c r="Z29" s="107" t="s">
        <v>52</v>
      </c>
      <c r="AA29" s="107" t="s">
        <v>52</v>
      </c>
      <c r="AB29" s="108">
        <v>167.8</v>
      </c>
      <c r="AC29" s="23"/>
      <c r="AD29" s="109"/>
      <c r="AE29" s="109"/>
      <c r="AF29" s="23"/>
      <c r="AG29" s="23"/>
      <c r="AH29" s="23"/>
      <c r="AI29" s="23"/>
      <c r="AJ29" s="23"/>
      <c r="AK29" s="23"/>
      <c r="AL29" s="23"/>
      <c r="AM29" s="23"/>
      <c r="AN29" s="23"/>
      <c r="AO29" s="23"/>
      <c r="AP29" s="23"/>
      <c r="AQ29" s="23"/>
      <c r="AR29" s="23"/>
      <c r="AS29" s="109"/>
      <c r="AT29" s="23"/>
      <c r="AU29" s="165"/>
      <c r="AV29" s="23"/>
      <c r="AX29" s="165"/>
      <c r="AY29" s="75"/>
      <c r="AZ29" s="23"/>
      <c r="BA29" s="75"/>
      <c r="BB29" s="23"/>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row>
    <row r="30" spans="1:81" ht="9" x14ac:dyDescent="0.25">
      <c r="B30" s="110" t="s">
        <v>113</v>
      </c>
      <c r="C30" s="111" t="s">
        <v>52</v>
      </c>
      <c r="D30" s="111" t="s">
        <v>52</v>
      </c>
      <c r="E30" s="111" t="s">
        <v>52</v>
      </c>
      <c r="F30" s="111" t="s">
        <v>52</v>
      </c>
      <c r="G30" s="111" t="s">
        <v>52</v>
      </c>
      <c r="H30" s="111" t="s">
        <v>52</v>
      </c>
      <c r="I30" s="111" t="s">
        <v>52</v>
      </c>
      <c r="J30" s="111" t="s">
        <v>52</v>
      </c>
      <c r="K30" s="111" t="s">
        <v>52</v>
      </c>
      <c r="L30" s="111" t="s">
        <v>52</v>
      </c>
      <c r="M30" s="111" t="s">
        <v>52</v>
      </c>
      <c r="N30" s="111" t="s">
        <v>52</v>
      </c>
      <c r="O30" s="111" t="s">
        <v>52</v>
      </c>
      <c r="P30" s="111" t="s">
        <v>52</v>
      </c>
      <c r="Q30" s="111" t="s">
        <v>52</v>
      </c>
      <c r="R30" s="111" t="s">
        <v>52</v>
      </c>
      <c r="S30" s="111" t="s">
        <v>52</v>
      </c>
      <c r="T30" s="111" t="s">
        <v>52</v>
      </c>
      <c r="U30" s="111" t="s">
        <v>52</v>
      </c>
      <c r="V30" s="111" t="s">
        <v>52</v>
      </c>
      <c r="W30" s="111" t="s">
        <v>52</v>
      </c>
      <c r="X30" s="111" t="s">
        <v>52</v>
      </c>
      <c r="Y30" s="111" t="s">
        <v>52</v>
      </c>
      <c r="Z30" s="111" t="s">
        <v>52</v>
      </c>
      <c r="AA30" s="111" t="s">
        <v>52</v>
      </c>
      <c r="AB30" s="108" t="s">
        <v>26</v>
      </c>
      <c r="AC30" s="23"/>
      <c r="AD30" s="75"/>
      <c r="AE30" s="165"/>
      <c r="AF30" s="23"/>
      <c r="AG30" s="165"/>
      <c r="AH30" s="75"/>
      <c r="AI30" s="75"/>
      <c r="AJ30" s="75"/>
      <c r="AK30" s="75"/>
      <c r="AL30" s="75"/>
      <c r="AM30" s="165"/>
      <c r="AN30" s="165"/>
      <c r="AO30" s="23"/>
      <c r="AP30" s="23"/>
      <c r="AQ30" s="165"/>
      <c r="AR30" s="23"/>
      <c r="AS30" s="165"/>
      <c r="AT30" s="23"/>
      <c r="AU30" s="165"/>
      <c r="AV30" s="23"/>
      <c r="AX30" s="165"/>
      <c r="AY30" s="75"/>
      <c r="AZ30" s="23"/>
      <c r="BA30" s="75"/>
      <c r="BB30" s="23"/>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row>
    <row r="31" spans="1:81" ht="9" x14ac:dyDescent="0.25">
      <c r="B31" s="106" t="s">
        <v>408</v>
      </c>
      <c r="C31" s="112"/>
      <c r="D31" s="112"/>
      <c r="E31" s="112"/>
      <c r="F31" s="112"/>
      <c r="G31" s="112"/>
      <c r="H31" s="112"/>
      <c r="I31" s="112"/>
      <c r="J31" s="112"/>
      <c r="K31" s="112"/>
      <c r="L31" s="112"/>
      <c r="M31" s="112"/>
      <c r="N31" s="112"/>
      <c r="O31" s="112"/>
      <c r="P31" s="112"/>
      <c r="Q31" s="112"/>
      <c r="R31" s="112"/>
      <c r="S31" s="112"/>
      <c r="T31" s="112"/>
      <c r="U31" s="112"/>
      <c r="V31" s="112"/>
      <c r="W31" s="107"/>
      <c r="X31" s="107"/>
      <c r="Y31" s="107"/>
      <c r="Z31" s="107"/>
      <c r="AA31" s="107"/>
      <c r="AB31" s="113"/>
      <c r="AD31" s="75"/>
      <c r="AE31" s="165"/>
      <c r="AF31" s="23"/>
      <c r="AG31" s="165"/>
      <c r="AH31" s="75"/>
      <c r="AI31" s="75"/>
      <c r="AJ31" s="75"/>
      <c r="AK31" s="75"/>
      <c r="AL31" s="75"/>
      <c r="AM31" s="165"/>
      <c r="AN31" s="165"/>
      <c r="AO31" s="23"/>
      <c r="AP31" s="23"/>
      <c r="AQ31" s="165"/>
      <c r="AR31" s="23"/>
      <c r="AS31" s="165"/>
      <c r="AT31" s="23"/>
      <c r="AU31" s="165"/>
      <c r="AV31" s="23"/>
      <c r="AX31" s="165"/>
      <c r="AY31" s="75"/>
      <c r="AZ31" s="23"/>
      <c r="BA31" s="75"/>
      <c r="BB31" s="23"/>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row>
    <row r="32" spans="1:81" ht="9" x14ac:dyDescent="0.25">
      <c r="B32" s="114" t="s">
        <v>409</v>
      </c>
      <c r="C32" s="115"/>
      <c r="D32" s="115"/>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7"/>
      <c r="AC32" s="23"/>
      <c r="AD32" s="89"/>
      <c r="AE32" s="88"/>
      <c r="AG32" s="88"/>
      <c r="AH32" s="89"/>
      <c r="AI32" s="89"/>
      <c r="AJ32" s="89"/>
      <c r="AK32" s="89"/>
      <c r="AL32" s="75"/>
      <c r="AM32" s="88"/>
      <c r="AN32" s="88"/>
      <c r="AP32" s="23"/>
      <c r="AQ32" s="88"/>
      <c r="AS32" s="88"/>
      <c r="AU32" s="88"/>
      <c r="AV32" s="23"/>
      <c r="AX32" s="165"/>
      <c r="AY32" s="75"/>
      <c r="AZ32" s="23"/>
      <c r="BA32" s="75"/>
      <c r="BB32" s="23"/>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row>
    <row r="34" spans="2:54" ht="9" x14ac:dyDescent="0.25">
      <c r="AC34" s="23"/>
      <c r="AD34" s="23"/>
      <c r="AE34" s="23"/>
      <c r="AF34" s="23"/>
      <c r="AG34" s="23"/>
      <c r="AH34" s="23"/>
      <c r="AI34" s="23"/>
      <c r="AJ34" s="23"/>
      <c r="AK34" s="23"/>
      <c r="AL34" s="23"/>
      <c r="AM34" s="23"/>
      <c r="AN34" s="23"/>
      <c r="AO34" s="23"/>
      <c r="AP34" s="23"/>
      <c r="AQ34" s="165"/>
      <c r="AR34" s="23"/>
      <c r="AS34" s="88"/>
      <c r="AU34" s="88"/>
      <c r="AV34" s="23"/>
      <c r="AX34" s="165"/>
      <c r="AY34" s="75"/>
      <c r="AZ34" s="23"/>
      <c r="BA34" s="75"/>
      <c r="BB34" s="23"/>
    </row>
    <row r="35" spans="2:54" ht="9" x14ac:dyDescent="0.25">
      <c r="B35" s="338" t="s">
        <v>797</v>
      </c>
      <c r="C35" s="167"/>
      <c r="D35" s="167"/>
      <c r="E35" s="167"/>
      <c r="F35" s="167"/>
      <c r="G35" s="167"/>
      <c r="H35" s="168"/>
      <c r="I35" s="93"/>
      <c r="O35" s="378" t="s">
        <v>429</v>
      </c>
      <c r="P35" s="379"/>
      <c r="Q35" s="379"/>
      <c r="R35" s="379"/>
      <c r="S35" s="379"/>
      <c r="T35" s="379"/>
      <c r="U35" s="379"/>
      <c r="V35" s="379"/>
      <c r="W35" s="379"/>
      <c r="X35" s="379"/>
      <c r="Y35" s="379"/>
      <c r="Z35" s="379"/>
      <c r="AA35" s="379"/>
      <c r="AB35" s="380"/>
      <c r="AC35" s="93"/>
      <c r="AD35" s="23"/>
      <c r="AE35" s="23"/>
      <c r="AF35" s="23"/>
      <c r="AG35" s="23"/>
      <c r="AH35" s="23"/>
      <c r="AI35" s="23"/>
      <c r="AJ35" s="23"/>
      <c r="AK35" s="23"/>
      <c r="AL35" s="23"/>
      <c r="AM35" s="23"/>
      <c r="AN35" s="23"/>
      <c r="AO35" s="23"/>
      <c r="AP35" s="23"/>
      <c r="AQ35" s="165"/>
      <c r="AR35" s="23"/>
      <c r="AS35" s="88"/>
      <c r="AV35" s="23"/>
      <c r="AX35" s="165"/>
      <c r="AY35" s="75"/>
      <c r="AZ35" s="23"/>
      <c r="BA35" s="75"/>
      <c r="BB35" s="23"/>
    </row>
    <row r="36" spans="2:54" ht="10.5" customHeight="1" x14ac:dyDescent="0.25">
      <c r="B36" s="172" t="s">
        <v>63</v>
      </c>
      <c r="C36" s="72" t="s">
        <v>300</v>
      </c>
      <c r="D36" s="72" t="s">
        <v>64</v>
      </c>
      <c r="E36" s="118" t="s">
        <v>303</v>
      </c>
      <c r="F36" s="118" t="s">
        <v>67</v>
      </c>
      <c r="G36" s="118" t="s">
        <v>304</v>
      </c>
      <c r="H36" s="119" t="s">
        <v>69</v>
      </c>
      <c r="I36" s="120"/>
      <c r="AA36" s="23"/>
      <c r="AB36" s="23"/>
      <c r="AC36" s="23"/>
      <c r="AD36" s="23"/>
      <c r="AE36" s="23"/>
      <c r="AF36" s="23"/>
      <c r="AG36" s="23"/>
      <c r="AH36" s="23"/>
      <c r="AI36" s="23"/>
      <c r="AJ36" s="23"/>
      <c r="AK36" s="23"/>
      <c r="AL36" s="23"/>
      <c r="AM36" s="23"/>
      <c r="AN36" s="23"/>
      <c r="AO36" s="23"/>
      <c r="AP36" s="23"/>
      <c r="AQ36" s="165"/>
      <c r="AR36" s="23"/>
      <c r="AS36" s="88"/>
      <c r="AV36" s="23"/>
      <c r="AX36" s="165"/>
      <c r="AY36" s="75"/>
      <c r="AZ36" s="23"/>
      <c r="BA36" s="75"/>
      <c r="BB36" s="23"/>
    </row>
    <row r="37" spans="2:54" ht="9" x14ac:dyDescent="0.25">
      <c r="B37" s="121" t="s">
        <v>407</v>
      </c>
      <c r="C37" s="120">
        <v>5</v>
      </c>
      <c r="D37" s="120">
        <v>2</v>
      </c>
      <c r="E37" s="120">
        <v>1</v>
      </c>
      <c r="F37" s="120">
        <v>0</v>
      </c>
      <c r="G37" s="120">
        <v>1</v>
      </c>
      <c r="H37" s="122">
        <v>0</v>
      </c>
      <c r="I37" s="120"/>
      <c r="J37" s="123"/>
      <c r="K37" s="23" t="s">
        <v>70</v>
      </c>
      <c r="L37" s="23"/>
      <c r="M37" s="23"/>
      <c r="N37" s="23"/>
      <c r="O37" s="23"/>
      <c r="AA37" s="23"/>
      <c r="AB37" s="23"/>
      <c r="AC37" s="23"/>
      <c r="AD37" s="23"/>
      <c r="AE37" s="23"/>
      <c r="AF37" s="23"/>
      <c r="AG37" s="23"/>
      <c r="AH37" s="23"/>
      <c r="AI37" s="23"/>
      <c r="AJ37" s="23"/>
      <c r="AK37" s="23"/>
      <c r="AL37" s="23"/>
      <c r="AM37" s="23"/>
      <c r="AN37" s="23"/>
      <c r="AO37" s="23"/>
      <c r="AP37" s="23"/>
      <c r="AQ37" s="165"/>
      <c r="AR37" s="23"/>
      <c r="AS37" s="88"/>
      <c r="AU37" s="88"/>
      <c r="AV37" s="23"/>
      <c r="AX37" s="165"/>
      <c r="AY37" s="75"/>
      <c r="AZ37" s="23"/>
      <c r="BA37" s="75"/>
      <c r="BB37" s="23"/>
    </row>
    <row r="38" spans="2:54" ht="9" x14ac:dyDescent="0.25">
      <c r="B38" s="124" t="s">
        <v>71</v>
      </c>
      <c r="C38" s="125">
        <v>5</v>
      </c>
      <c r="D38" s="125">
        <v>4</v>
      </c>
      <c r="E38" s="125">
        <v>1</v>
      </c>
      <c r="F38" s="125">
        <v>0</v>
      </c>
      <c r="G38" s="125">
        <v>1</v>
      </c>
      <c r="H38" s="126">
        <v>0</v>
      </c>
      <c r="I38" s="127"/>
      <c r="J38" s="128"/>
      <c r="K38" s="23"/>
      <c r="L38" s="23"/>
      <c r="M38" s="23"/>
      <c r="N38" s="23"/>
      <c r="O38" s="23"/>
      <c r="P38" s="23"/>
      <c r="Q38" s="93"/>
      <c r="R38" s="23"/>
      <c r="S38" s="23"/>
      <c r="T38" s="23"/>
      <c r="U38" s="23"/>
      <c r="V38" s="23"/>
      <c r="W38" s="23"/>
      <c r="X38" s="23"/>
      <c r="Y38" s="23"/>
      <c r="Z38" s="23"/>
      <c r="AA38" s="23"/>
      <c r="AB38" s="23"/>
      <c r="AC38" s="23"/>
      <c r="AD38" s="23"/>
      <c r="AE38" s="169"/>
      <c r="AF38" s="169"/>
      <c r="AG38" s="169"/>
      <c r="AH38" s="169"/>
      <c r="AI38" s="169"/>
      <c r="AJ38" s="169"/>
      <c r="AK38" s="169"/>
      <c r="AL38" s="169"/>
      <c r="AM38" s="169"/>
      <c r="AN38" s="169"/>
      <c r="AO38" s="169"/>
      <c r="AP38" s="23"/>
      <c r="AQ38" s="23"/>
      <c r="AR38" s="23"/>
    </row>
    <row r="39" spans="2:54" ht="9" x14ac:dyDescent="0.25">
      <c r="B39" s="129"/>
      <c r="C39" s="120"/>
      <c r="D39" s="120"/>
      <c r="E39" s="120"/>
      <c r="F39" s="120"/>
      <c r="G39" s="120"/>
      <c r="H39" s="130"/>
      <c r="I39" s="131"/>
      <c r="J39" s="132"/>
      <c r="K39" s="23"/>
      <c r="L39" s="23"/>
      <c r="M39" s="23"/>
      <c r="N39" s="23"/>
      <c r="O39" s="23"/>
      <c r="P39" s="23"/>
      <c r="Q39" s="23"/>
      <c r="R39" s="23"/>
      <c r="S39" s="23"/>
      <c r="T39" s="23"/>
      <c r="U39" s="23"/>
      <c r="V39" s="23"/>
      <c r="W39" s="23"/>
      <c r="X39" s="23"/>
      <c r="Y39" s="23"/>
      <c r="Z39" s="23"/>
      <c r="AA39" s="23"/>
      <c r="AB39" s="23"/>
      <c r="AC39" s="23"/>
      <c r="AD39" s="23"/>
      <c r="AE39" s="169"/>
      <c r="AF39" s="169"/>
      <c r="AG39" s="169"/>
      <c r="AH39" s="169"/>
      <c r="AI39" s="169"/>
      <c r="AJ39" s="169"/>
      <c r="AK39" s="169"/>
      <c r="AL39" s="23"/>
      <c r="AM39" s="169"/>
      <c r="AN39" s="169"/>
      <c r="AO39" s="169"/>
      <c r="AP39" s="23"/>
      <c r="AQ39" s="23"/>
      <c r="AR39" s="23"/>
    </row>
    <row r="40" spans="2:54" ht="9" x14ac:dyDescent="0.25">
      <c r="B40" s="133" t="s">
        <v>72</v>
      </c>
      <c r="C40" s="118" t="s">
        <v>73</v>
      </c>
      <c r="D40" s="118" t="s">
        <v>64</v>
      </c>
      <c r="E40" s="118" t="s">
        <v>66</v>
      </c>
      <c r="F40" s="118" t="s">
        <v>67</v>
      </c>
      <c r="G40" s="118" t="s">
        <v>68</v>
      </c>
      <c r="H40" s="119" t="s">
        <v>69</v>
      </c>
      <c r="I40" s="120"/>
      <c r="J40" s="128"/>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row>
    <row r="41" spans="2:54" ht="9" x14ac:dyDescent="0.25">
      <c r="B41" s="121" t="s">
        <v>407</v>
      </c>
      <c r="C41" s="120">
        <v>5</v>
      </c>
      <c r="D41" s="120">
        <v>2</v>
      </c>
      <c r="E41" s="120">
        <v>1</v>
      </c>
      <c r="F41" s="120">
        <v>0</v>
      </c>
      <c r="G41" s="120">
        <v>1</v>
      </c>
      <c r="H41" s="122">
        <v>0</v>
      </c>
      <c r="I41" s="120"/>
      <c r="J41" s="134"/>
      <c r="K41" s="23"/>
      <c r="L41" s="23"/>
      <c r="M41" s="23"/>
      <c r="N41" s="23"/>
      <c r="O41" s="23"/>
      <c r="P41" s="23"/>
      <c r="Q41" s="23"/>
      <c r="R41" s="23"/>
      <c r="S41" s="23"/>
      <c r="T41" s="23"/>
      <c r="U41" s="23"/>
      <c r="V41" s="23"/>
      <c r="W41" s="23"/>
      <c r="X41" s="23"/>
      <c r="Y41" s="23"/>
      <c r="Z41" s="23"/>
      <c r="AA41" s="23"/>
      <c r="AB41" s="23"/>
      <c r="AC41" s="23"/>
      <c r="AD41" s="23"/>
      <c r="AE41" s="175"/>
      <c r="AF41" s="175"/>
      <c r="AG41" s="175"/>
      <c r="AH41" s="175"/>
      <c r="AI41" s="175"/>
      <c r="AJ41" s="175"/>
      <c r="AK41" s="175"/>
      <c r="AL41" s="175"/>
      <c r="AM41" s="175"/>
      <c r="AN41" s="175"/>
      <c r="AO41" s="175"/>
      <c r="AP41" s="23"/>
      <c r="AQ41" s="23"/>
      <c r="AR41" s="23"/>
    </row>
    <row r="42" spans="2:54" ht="9" x14ac:dyDescent="0.25">
      <c r="B42" s="124" t="s">
        <v>71</v>
      </c>
      <c r="C42" s="125">
        <v>5</v>
      </c>
      <c r="D42" s="125">
        <v>4</v>
      </c>
      <c r="E42" s="125">
        <v>1</v>
      </c>
      <c r="F42" s="125">
        <v>0</v>
      </c>
      <c r="G42" s="125">
        <v>1</v>
      </c>
      <c r="H42" s="126">
        <v>0</v>
      </c>
      <c r="I42" s="127"/>
      <c r="J42" s="128"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row>
    <row r="43" spans="2:54" ht="9" x14ac:dyDescent="0.25">
      <c r="B43" s="129"/>
      <c r="C43" s="120"/>
      <c r="D43" s="120"/>
      <c r="E43" s="120"/>
      <c r="F43" s="120"/>
      <c r="G43" s="120"/>
      <c r="H43" s="122"/>
      <c r="I43" s="120"/>
      <c r="J43" s="128"/>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row>
    <row r="44" spans="2:54" ht="9" x14ac:dyDescent="0.25">
      <c r="B44" s="133" t="s">
        <v>110</v>
      </c>
      <c r="C44" s="118" t="s">
        <v>73</v>
      </c>
      <c r="D44" s="118" t="s">
        <v>64</v>
      </c>
      <c r="E44" s="118" t="s">
        <v>66</v>
      </c>
      <c r="F44" s="118" t="s">
        <v>67</v>
      </c>
      <c r="G44" s="118" t="s">
        <v>68</v>
      </c>
      <c r="H44" s="119" t="s">
        <v>69</v>
      </c>
      <c r="I44" s="120"/>
      <c r="J44" s="128"/>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row>
    <row r="45" spans="2:54" ht="9" x14ac:dyDescent="0.25">
      <c r="B45" s="121" t="s">
        <v>407</v>
      </c>
      <c r="C45" s="120">
        <v>4</v>
      </c>
      <c r="D45" s="120">
        <v>2</v>
      </c>
      <c r="E45" s="120">
        <v>0</v>
      </c>
      <c r="F45" s="120">
        <v>0</v>
      </c>
      <c r="G45" s="120">
        <v>2</v>
      </c>
      <c r="H45" s="122">
        <v>0</v>
      </c>
      <c r="I45" s="120"/>
      <c r="J45" s="128"/>
      <c r="K45" s="23"/>
      <c r="L45" s="23"/>
      <c r="M45" s="23"/>
      <c r="N45" s="23"/>
      <c r="O45" s="23"/>
      <c r="P45" s="23"/>
      <c r="Q45" s="23"/>
      <c r="R45" s="23"/>
      <c r="S45" s="23"/>
      <c r="T45" s="23"/>
      <c r="U45" s="23"/>
      <c r="V45" s="23"/>
      <c r="W45" s="23"/>
      <c r="X45" s="23"/>
      <c r="Y45" s="23"/>
      <c r="Z45" s="23"/>
      <c r="AA45" s="23"/>
      <c r="AB45" s="23"/>
      <c r="AC45" s="23"/>
    </row>
    <row r="46" spans="2:54" ht="9" x14ac:dyDescent="0.25">
      <c r="B46" s="124" t="s">
        <v>71</v>
      </c>
      <c r="C46" s="125">
        <v>3</v>
      </c>
      <c r="D46" s="125">
        <v>1</v>
      </c>
      <c r="E46" s="125">
        <v>0</v>
      </c>
      <c r="F46" s="125">
        <v>0</v>
      </c>
      <c r="G46" s="125">
        <v>2</v>
      </c>
      <c r="H46" s="126">
        <v>0</v>
      </c>
      <c r="I46" s="127"/>
      <c r="K46" s="23"/>
      <c r="L46" s="23"/>
      <c r="M46" s="23"/>
      <c r="N46" s="23"/>
      <c r="O46" s="23"/>
      <c r="P46" s="23"/>
      <c r="Q46" s="23"/>
      <c r="R46" s="23"/>
      <c r="S46" s="23"/>
      <c r="T46" s="23"/>
      <c r="U46" s="23"/>
      <c r="V46" s="23"/>
      <c r="W46" s="23"/>
      <c r="X46" s="23"/>
      <c r="Y46" s="23"/>
      <c r="Z46" s="23"/>
      <c r="AA46" s="23"/>
      <c r="AB46" s="23"/>
      <c r="AC46" s="23"/>
    </row>
    <row r="47" spans="2:54" ht="9" x14ac:dyDescent="0.25">
      <c r="B47" s="121"/>
      <c r="C47" s="127"/>
      <c r="D47" s="127"/>
      <c r="E47" s="127"/>
      <c r="F47" s="127"/>
      <c r="G47" s="127"/>
      <c r="H47" s="135"/>
      <c r="I47" s="127"/>
      <c r="J47" s="128"/>
      <c r="K47" s="23"/>
      <c r="L47" s="23"/>
      <c r="M47" s="23"/>
      <c r="N47" s="23"/>
      <c r="O47" s="23"/>
      <c r="P47" s="23"/>
      <c r="Q47" s="23"/>
      <c r="R47" s="23"/>
      <c r="S47" s="23"/>
      <c r="T47" s="23"/>
      <c r="U47" s="23"/>
      <c r="V47" s="23"/>
      <c r="W47" s="23"/>
      <c r="X47" s="23"/>
      <c r="Y47" s="23"/>
      <c r="Z47" s="23"/>
      <c r="AA47" s="23"/>
      <c r="AB47" s="23"/>
      <c r="AC47" s="23"/>
    </row>
    <row r="48" spans="2:54" ht="9" x14ac:dyDescent="0.25">
      <c r="B48" s="133" t="s">
        <v>75</v>
      </c>
      <c r="C48" s="118" t="s">
        <v>73</v>
      </c>
      <c r="D48" s="118" t="s">
        <v>64</v>
      </c>
      <c r="E48" s="118" t="s">
        <v>66</v>
      </c>
      <c r="F48" s="118" t="s">
        <v>67</v>
      </c>
      <c r="G48" s="118" t="s">
        <v>68</v>
      </c>
      <c r="H48" s="119" t="s">
        <v>69</v>
      </c>
      <c r="I48" s="120"/>
      <c r="J48" s="128"/>
      <c r="K48" s="23"/>
      <c r="L48" s="23"/>
      <c r="M48" s="23"/>
      <c r="N48" s="23"/>
      <c r="O48" s="23"/>
      <c r="P48" s="23"/>
      <c r="Q48" s="23"/>
      <c r="R48" s="23"/>
      <c r="S48" s="23"/>
      <c r="T48" s="23"/>
      <c r="U48" s="23"/>
      <c r="V48" s="23"/>
      <c r="W48" s="23"/>
      <c r="X48" s="23"/>
      <c r="Y48" s="23"/>
      <c r="Z48" s="23"/>
      <c r="AA48" s="23"/>
      <c r="AB48" s="23"/>
      <c r="AC48" s="23"/>
    </row>
    <row r="49" spans="2:29" ht="9" x14ac:dyDescent="0.25">
      <c r="B49" s="121" t="s">
        <v>407</v>
      </c>
      <c r="C49" s="120">
        <v>0</v>
      </c>
      <c r="D49" s="120">
        <v>0</v>
      </c>
      <c r="E49" s="120">
        <v>0</v>
      </c>
      <c r="F49" s="120">
        <v>0</v>
      </c>
      <c r="G49" s="120">
        <v>0</v>
      </c>
      <c r="H49" s="122">
        <v>0</v>
      </c>
      <c r="I49" s="120"/>
      <c r="K49" s="23"/>
      <c r="L49" s="23"/>
      <c r="M49" s="23"/>
      <c r="N49" s="23"/>
      <c r="O49" s="23"/>
      <c r="P49" s="23"/>
      <c r="Q49" s="23"/>
      <c r="R49" s="23"/>
      <c r="S49" s="23"/>
      <c r="T49" s="23"/>
      <c r="U49" s="23"/>
      <c r="V49" s="23"/>
      <c r="W49" s="23"/>
      <c r="X49" s="23"/>
      <c r="Y49" s="23"/>
      <c r="Z49" s="23"/>
      <c r="AA49" s="23"/>
      <c r="AB49" s="23"/>
      <c r="AC49" s="23"/>
    </row>
    <row r="50" spans="2:29" ht="9" x14ac:dyDescent="0.25">
      <c r="B50" s="124" t="s">
        <v>71</v>
      </c>
      <c r="C50" s="125">
        <v>0</v>
      </c>
      <c r="D50" s="125">
        <v>0</v>
      </c>
      <c r="E50" s="125">
        <v>0</v>
      </c>
      <c r="F50" s="125">
        <v>0</v>
      </c>
      <c r="G50" s="125">
        <v>0</v>
      </c>
      <c r="H50" s="126">
        <v>0</v>
      </c>
      <c r="I50" s="127"/>
      <c r="J50" s="128"/>
      <c r="K50" s="23"/>
      <c r="L50" s="23"/>
      <c r="M50" s="23"/>
      <c r="N50" s="23"/>
      <c r="O50" s="23"/>
      <c r="P50" s="23"/>
      <c r="Q50" s="23"/>
      <c r="R50" s="23"/>
      <c r="S50" s="23"/>
      <c r="T50" s="23"/>
      <c r="U50" s="23"/>
      <c r="V50" s="23"/>
      <c r="W50" s="23"/>
      <c r="X50" s="23"/>
      <c r="Y50" s="23"/>
      <c r="Z50" s="23"/>
      <c r="AA50" s="23"/>
      <c r="AB50" s="23"/>
      <c r="AC50" s="23"/>
    </row>
    <row r="51" spans="2:29" ht="9" x14ac:dyDescent="0.25">
      <c r="B51" s="136"/>
      <c r="C51" s="120"/>
      <c r="D51" s="120"/>
      <c r="E51" s="120"/>
      <c r="F51" s="120"/>
      <c r="G51" s="120"/>
      <c r="H51" s="122"/>
      <c r="I51" s="120"/>
      <c r="J51" s="128"/>
      <c r="K51" s="23"/>
      <c r="L51" s="23"/>
      <c r="M51" s="23"/>
      <c r="N51" s="23"/>
      <c r="O51" s="23"/>
      <c r="P51" s="23"/>
      <c r="Q51" s="23"/>
      <c r="R51" s="23"/>
      <c r="S51" s="23"/>
      <c r="T51" s="23"/>
      <c r="U51" s="23"/>
      <c r="V51" s="23"/>
      <c r="W51" s="23"/>
      <c r="X51" s="23"/>
      <c r="Y51" s="23"/>
      <c r="Z51" s="23"/>
      <c r="AA51" s="23"/>
      <c r="AB51" s="23"/>
      <c r="AC51" s="23"/>
    </row>
    <row r="52" spans="2:29" ht="10.5" customHeight="1" x14ac:dyDescent="0.25">
      <c r="B52" s="133" t="s">
        <v>76</v>
      </c>
      <c r="C52" s="118" t="s">
        <v>73</v>
      </c>
      <c r="D52" s="118" t="s">
        <v>284</v>
      </c>
      <c r="E52" s="118" t="s">
        <v>66</v>
      </c>
      <c r="F52" s="118" t="s">
        <v>67</v>
      </c>
      <c r="G52" s="118" t="s">
        <v>68</v>
      </c>
      <c r="H52" s="119" t="s">
        <v>69</v>
      </c>
      <c r="I52" s="120"/>
      <c r="K52" s="23"/>
      <c r="L52" s="23"/>
      <c r="M52" s="23"/>
      <c r="N52" s="23"/>
      <c r="O52" s="23"/>
      <c r="P52" s="23"/>
      <c r="Q52" s="23"/>
      <c r="R52" s="23"/>
      <c r="S52" s="23"/>
      <c r="T52" s="23"/>
      <c r="U52" s="23"/>
      <c r="V52" s="23"/>
      <c r="W52" s="23"/>
      <c r="X52" s="23"/>
      <c r="Y52" s="23"/>
      <c r="Z52" s="23"/>
      <c r="AA52" s="23"/>
      <c r="AB52" s="23"/>
      <c r="AC52" s="23"/>
    </row>
    <row r="53" spans="2:29" ht="9" x14ac:dyDescent="0.25">
      <c r="B53" s="121" t="s">
        <v>407</v>
      </c>
      <c r="C53" s="120">
        <v>9</v>
      </c>
      <c r="D53" s="120">
        <v>4</v>
      </c>
      <c r="E53" s="120">
        <v>1</v>
      </c>
      <c r="F53" s="120">
        <v>0</v>
      </c>
      <c r="G53" s="120">
        <v>3</v>
      </c>
      <c r="H53" s="122">
        <v>0</v>
      </c>
      <c r="I53" s="120"/>
      <c r="K53" s="23"/>
      <c r="L53" s="23"/>
      <c r="M53" s="23"/>
      <c r="N53" s="23"/>
      <c r="O53" s="23"/>
      <c r="P53" s="23"/>
      <c r="Q53" s="23"/>
      <c r="R53" s="23"/>
      <c r="S53" s="23"/>
      <c r="T53" s="23"/>
      <c r="U53" s="23"/>
      <c r="V53" s="23"/>
      <c r="W53" s="23"/>
      <c r="X53" s="23"/>
      <c r="Y53" s="23"/>
      <c r="Z53" s="23"/>
      <c r="AA53" s="23"/>
      <c r="AB53" s="23"/>
      <c r="AC53" s="23"/>
    </row>
    <row r="54" spans="2:29" ht="9" x14ac:dyDescent="0.25">
      <c r="B54" s="124" t="s">
        <v>71</v>
      </c>
      <c r="C54" s="125">
        <v>8</v>
      </c>
      <c r="D54" s="125">
        <v>5</v>
      </c>
      <c r="E54" s="125">
        <v>1</v>
      </c>
      <c r="F54" s="125">
        <v>0</v>
      </c>
      <c r="G54" s="125">
        <v>3</v>
      </c>
      <c r="H54" s="126">
        <v>0</v>
      </c>
      <c r="I54" s="127"/>
      <c r="K54" s="23"/>
      <c r="L54" s="23"/>
      <c r="M54" s="23"/>
      <c r="N54" s="23"/>
      <c r="O54" s="23"/>
      <c r="P54" s="23"/>
      <c r="Q54" s="23"/>
      <c r="R54" s="23"/>
      <c r="S54" s="23"/>
      <c r="T54" s="23"/>
      <c r="U54" s="23"/>
      <c r="V54" s="23"/>
      <c r="W54" s="23"/>
      <c r="X54" s="23"/>
      <c r="Y54" s="23"/>
      <c r="Z54" s="23"/>
      <c r="AA54" s="23"/>
      <c r="AB54" s="23"/>
      <c r="AC54" s="23"/>
    </row>
    <row r="55" spans="2:29" ht="9" x14ac:dyDescent="0.25">
      <c r="B55" s="87"/>
      <c r="C55" s="175"/>
      <c r="D55" s="175"/>
      <c r="E55" s="169"/>
      <c r="F55" s="175"/>
      <c r="G55" s="175"/>
      <c r="H55" s="175"/>
      <c r="I55" s="175"/>
      <c r="K55" s="23"/>
      <c r="L55" s="23"/>
      <c r="M55" s="23"/>
      <c r="N55" s="23"/>
      <c r="O55" s="23"/>
      <c r="P55" s="23"/>
      <c r="Q55" s="23"/>
      <c r="R55" s="23"/>
      <c r="S55" s="23"/>
      <c r="T55" s="23"/>
      <c r="U55" s="23"/>
      <c r="V55" s="23"/>
      <c r="W55" s="23"/>
      <c r="X55" s="23"/>
      <c r="Y55" s="23"/>
      <c r="Z55" s="23"/>
      <c r="AA55" s="23"/>
      <c r="AB55" s="23"/>
      <c r="AC55" s="23"/>
    </row>
    <row r="56" spans="2:29" ht="9" x14ac:dyDescent="0.25">
      <c r="B56" s="87"/>
      <c r="C56" s="175"/>
      <c r="D56" s="175"/>
      <c r="E56" s="169"/>
      <c r="F56" s="175"/>
      <c r="G56" s="175"/>
      <c r="H56" s="175"/>
      <c r="I56" s="175"/>
      <c r="K56" s="23"/>
      <c r="L56" s="23"/>
      <c r="M56" s="23"/>
      <c r="N56" s="23"/>
      <c r="O56" s="23"/>
      <c r="P56" s="23"/>
      <c r="Q56" s="23"/>
      <c r="R56" s="23"/>
      <c r="S56" s="23"/>
      <c r="T56" s="23"/>
      <c r="U56" s="23"/>
      <c r="V56" s="23"/>
      <c r="W56" s="23"/>
      <c r="X56" s="23"/>
      <c r="Y56" s="23"/>
      <c r="Z56" s="23"/>
      <c r="AA56" s="23"/>
      <c r="AB56" s="23"/>
      <c r="AC56" s="23"/>
    </row>
    <row r="57" spans="2:29" ht="9" x14ac:dyDescent="0.25">
      <c r="B57" s="87"/>
      <c r="C57" s="175"/>
      <c r="D57" s="175"/>
      <c r="E57" s="169"/>
      <c r="F57" s="175"/>
      <c r="G57" s="175"/>
      <c r="H57" s="175"/>
      <c r="I57" s="175"/>
      <c r="K57" s="23"/>
      <c r="L57" s="23"/>
      <c r="M57" s="23"/>
      <c r="N57" s="23"/>
      <c r="O57" s="23"/>
      <c r="P57" s="23"/>
      <c r="Q57" s="23"/>
      <c r="R57" s="23"/>
      <c r="S57" s="23"/>
      <c r="T57" s="23"/>
      <c r="U57" s="23"/>
      <c r="V57" s="23"/>
      <c r="W57" s="23"/>
      <c r="X57" s="23"/>
      <c r="Y57" s="23"/>
      <c r="Z57" s="23"/>
      <c r="AA57" s="23"/>
      <c r="AB57" s="23"/>
      <c r="AC57" s="23"/>
    </row>
    <row r="58" spans="2:29" ht="9" x14ac:dyDescent="0.25">
      <c r="B58" s="87"/>
      <c r="C58" s="175"/>
      <c r="D58" s="175"/>
      <c r="E58" s="169"/>
      <c r="F58" s="175"/>
      <c r="G58" s="175"/>
      <c r="H58" s="175"/>
      <c r="I58" s="175"/>
      <c r="K58" s="23"/>
      <c r="L58" s="23"/>
      <c r="M58" s="23"/>
      <c r="N58" s="23"/>
      <c r="O58" s="23"/>
      <c r="P58" s="23"/>
      <c r="Q58" s="23"/>
      <c r="R58" s="23"/>
      <c r="S58" s="23"/>
      <c r="T58" s="23"/>
      <c r="U58" s="23"/>
      <c r="V58" s="23"/>
      <c r="W58" s="23"/>
      <c r="X58" s="23"/>
      <c r="Y58" s="23"/>
      <c r="Z58" s="23"/>
      <c r="AA58" s="23"/>
      <c r="AB58" s="23"/>
      <c r="AC58" s="23"/>
    </row>
    <row r="59" spans="2:29" ht="9" x14ac:dyDescent="0.25">
      <c r="B59" s="87"/>
      <c r="C59" s="175"/>
      <c r="D59" s="175"/>
      <c r="E59" s="169"/>
      <c r="F59" s="175"/>
      <c r="G59" s="175"/>
      <c r="H59" s="175"/>
      <c r="I59" s="175"/>
      <c r="K59" s="23"/>
      <c r="L59" s="23"/>
      <c r="M59" s="23"/>
      <c r="N59" s="23"/>
      <c r="O59" s="23"/>
      <c r="P59" s="23"/>
      <c r="Q59" s="23"/>
      <c r="R59" s="23"/>
      <c r="S59" s="23"/>
      <c r="T59" s="23"/>
      <c r="U59" s="23"/>
      <c r="V59" s="23"/>
      <c r="W59" s="23"/>
      <c r="X59" s="23"/>
      <c r="Y59" s="23"/>
      <c r="Z59" s="23"/>
      <c r="AA59" s="23"/>
      <c r="AB59" s="23"/>
      <c r="AC59" s="23"/>
    </row>
    <row r="60" spans="2:29" ht="9" x14ac:dyDescent="0.25">
      <c r="B60" s="87"/>
      <c r="C60" s="175"/>
      <c r="D60" s="175"/>
      <c r="E60" s="169"/>
      <c r="F60" s="175"/>
      <c r="G60" s="175"/>
      <c r="H60" s="175"/>
      <c r="I60" s="175"/>
      <c r="K60" s="23"/>
      <c r="L60" s="23"/>
      <c r="M60" s="23"/>
      <c r="N60" s="23"/>
      <c r="O60" s="23"/>
      <c r="P60" s="23"/>
      <c r="Q60" s="23"/>
      <c r="R60" s="23"/>
      <c r="S60" s="23"/>
      <c r="T60" s="23"/>
      <c r="U60" s="23"/>
      <c r="V60" s="23"/>
      <c r="W60" s="23"/>
      <c r="X60" s="23"/>
      <c r="Y60" s="23"/>
      <c r="Z60" s="23"/>
      <c r="AA60" s="23"/>
      <c r="AB60" s="23"/>
      <c r="AC60" s="23"/>
    </row>
    <row r="61" spans="2:29" ht="9" x14ac:dyDescent="0.25">
      <c r="M61" s="23"/>
      <c r="N61" s="23"/>
      <c r="O61" s="23"/>
      <c r="P61" s="23"/>
      <c r="Q61" s="23"/>
      <c r="R61" s="23"/>
      <c r="S61" s="23"/>
      <c r="T61" s="23"/>
      <c r="U61" s="23"/>
      <c r="V61" s="23"/>
      <c r="W61" s="23"/>
      <c r="X61" s="23"/>
      <c r="Y61" s="23"/>
      <c r="Z61" s="23"/>
      <c r="AA61" s="23"/>
      <c r="AB61" s="23"/>
    </row>
    <row r="62" spans="2:29" ht="9" x14ac:dyDescent="0.25">
      <c r="B62" s="74" t="s">
        <v>100</v>
      </c>
      <c r="X62" s="169"/>
      <c r="Y62" s="169"/>
      <c r="Z62" s="169"/>
      <c r="AA62" s="169"/>
      <c r="AB62" s="169"/>
      <c r="AC62" s="169"/>
    </row>
    <row r="63" spans="2:29" ht="9" x14ac:dyDescent="0.25">
      <c r="J63" s="376"/>
      <c r="K63" s="377"/>
      <c r="L63" s="377"/>
      <c r="M63" s="377"/>
      <c r="N63" s="377"/>
      <c r="O63" s="377"/>
      <c r="P63" s="377"/>
      <c r="Q63" s="377"/>
    </row>
    <row r="64" spans="2:29" ht="9" x14ac:dyDescent="0.25">
      <c r="B64" s="160" t="s">
        <v>103</v>
      </c>
      <c r="K64" s="378" t="s">
        <v>106</v>
      </c>
      <c r="L64" s="379"/>
      <c r="M64" s="380"/>
      <c r="AA64" s="175"/>
      <c r="AB64" s="175"/>
      <c r="AC64" s="75"/>
    </row>
    <row r="65" spans="1:38" s="23" customFormat="1" ht="9" x14ac:dyDescent="0.25">
      <c r="A65" s="89"/>
      <c r="B65" s="146"/>
      <c r="C65" s="21"/>
      <c r="D65" s="21"/>
      <c r="E65" s="21"/>
      <c r="F65" s="21"/>
      <c r="G65" s="21"/>
      <c r="H65" s="21"/>
      <c r="I65" s="21"/>
      <c r="J65" s="21"/>
      <c r="K65" s="21"/>
      <c r="L65" s="21"/>
      <c r="M65" s="21"/>
      <c r="N65" s="21"/>
      <c r="O65" s="21"/>
      <c r="P65" s="21"/>
      <c r="Q65" s="21"/>
      <c r="R65" s="21"/>
      <c r="S65" s="21"/>
      <c r="T65" s="21"/>
      <c r="U65" s="21"/>
      <c r="V65" s="21"/>
      <c r="W65" s="21"/>
      <c r="X65" s="21"/>
      <c r="Y65" s="21"/>
      <c r="Z65" s="21"/>
      <c r="AA65" s="175"/>
      <c r="AB65" s="175"/>
      <c r="AC65" s="75"/>
      <c r="AD65" s="75"/>
      <c r="AE65" s="75"/>
      <c r="AF65" s="75"/>
      <c r="AG65" s="75"/>
      <c r="AH65" s="75"/>
      <c r="AI65" s="75"/>
      <c r="AJ65" s="75"/>
      <c r="AK65" s="75"/>
      <c r="AL65" s="75"/>
    </row>
    <row r="66" spans="1:38" ht="9" x14ac:dyDescent="0.25">
      <c r="A66" s="132">
        <v>1</v>
      </c>
      <c r="B66" s="23" t="s">
        <v>335</v>
      </c>
      <c r="C66" s="23"/>
      <c r="D66" s="23"/>
      <c r="E66" s="23"/>
      <c r="F66" s="23"/>
      <c r="G66" s="23"/>
      <c r="H66" s="23"/>
      <c r="I66" s="23"/>
      <c r="J66" s="147">
        <v>1</v>
      </c>
      <c r="K66" s="21" t="s">
        <v>286</v>
      </c>
      <c r="Y66" s="175"/>
      <c r="Z66" s="175"/>
      <c r="AD66" s="75"/>
      <c r="AE66" s="75"/>
      <c r="AF66" s="75"/>
      <c r="AG66" s="75"/>
      <c r="AH66" s="75"/>
      <c r="AI66" s="75"/>
      <c r="AJ66" s="75"/>
      <c r="AK66" s="75"/>
      <c r="AL66" s="75"/>
    </row>
    <row r="67" spans="1:38" ht="9" x14ac:dyDescent="0.25">
      <c r="A67" s="123"/>
      <c r="B67" s="23" t="s">
        <v>336</v>
      </c>
      <c r="C67" s="23"/>
      <c r="D67" s="23"/>
      <c r="E67" s="165"/>
      <c r="F67" s="165"/>
      <c r="G67" s="165"/>
      <c r="H67" s="165"/>
      <c r="I67" s="165"/>
      <c r="J67" s="22">
        <v>2</v>
      </c>
      <c r="K67" s="21" t="s">
        <v>107</v>
      </c>
      <c r="L67" s="23"/>
      <c r="N67" s="23"/>
      <c r="O67" s="23"/>
      <c r="Y67" s="148"/>
      <c r="Z67" s="148"/>
      <c r="AA67" s="148"/>
    </row>
    <row r="68" spans="1:38" ht="9" x14ac:dyDescent="0.25">
      <c r="B68" s="21" t="s">
        <v>337</v>
      </c>
      <c r="H68" s="21" t="s">
        <v>70</v>
      </c>
      <c r="J68" s="132">
        <v>3</v>
      </c>
      <c r="K68" s="165" t="s">
        <v>108</v>
      </c>
      <c r="L68" s="148"/>
      <c r="M68" s="148"/>
      <c r="N68" s="148"/>
      <c r="O68" s="148"/>
      <c r="Y68" s="148"/>
      <c r="Z68" s="148"/>
      <c r="AA68" s="148"/>
    </row>
    <row r="69" spans="1:38" ht="11.25" customHeight="1" x14ac:dyDescent="0.25">
      <c r="A69" s="123"/>
      <c r="J69" s="132">
        <v>4</v>
      </c>
      <c r="K69" s="21" t="s">
        <v>287</v>
      </c>
      <c r="L69" s="149"/>
      <c r="M69" s="149"/>
      <c r="N69" s="149"/>
      <c r="O69" s="149"/>
      <c r="P69" s="149"/>
      <c r="Q69" s="149"/>
      <c r="R69" s="149"/>
      <c r="S69" s="149"/>
      <c r="T69" s="150"/>
    </row>
    <row r="70" spans="1:38" ht="9" x14ac:dyDescent="0.25">
      <c r="A70" s="21"/>
    </row>
    <row r="71" spans="1:38" ht="9" x14ac:dyDescent="0.25">
      <c r="B71" s="160" t="s">
        <v>101</v>
      </c>
    </row>
    <row r="72" spans="1:38" ht="9" x14ac:dyDescent="0.25">
      <c r="B72" s="146"/>
    </row>
    <row r="73" spans="1:38" ht="9" customHeight="1" x14ac:dyDescent="0.25">
      <c r="A73" s="132">
        <v>1</v>
      </c>
      <c r="B73" s="23" t="s">
        <v>299</v>
      </c>
    </row>
    <row r="74" spans="1:38" ht="9" customHeight="1" x14ac:dyDescent="0.25"/>
    <row r="75" spans="1:38" ht="9" customHeight="1" x14ac:dyDescent="0.15">
      <c r="B75" s="159" t="s">
        <v>344</v>
      </c>
      <c r="G75" s="151"/>
      <c r="H75" s="151"/>
      <c r="I75" s="151"/>
      <c r="J75" s="151"/>
      <c r="K75" s="151"/>
      <c r="L75" s="151"/>
      <c r="M75" s="151"/>
      <c r="N75" s="151"/>
      <c r="O75" s="151"/>
      <c r="P75" s="151"/>
      <c r="Q75" s="151"/>
      <c r="R75" s="151"/>
      <c r="S75" s="151"/>
      <c r="T75" s="151"/>
      <c r="U75" s="151"/>
      <c r="V75" s="151"/>
      <c r="W75" s="151"/>
      <c r="X75" s="151"/>
      <c r="Y75" s="151"/>
      <c r="Z75" s="151"/>
    </row>
    <row r="76" spans="1:38" ht="9" customHeight="1" x14ac:dyDescent="0.15">
      <c r="C76" s="151"/>
      <c r="D76" s="151"/>
      <c r="E76" s="151"/>
      <c r="F76" s="151"/>
      <c r="G76" s="23"/>
      <c r="H76" s="23"/>
      <c r="I76" s="23"/>
      <c r="J76" s="23"/>
      <c r="K76" s="23"/>
      <c r="L76" s="23"/>
      <c r="M76" s="23"/>
      <c r="N76" s="23"/>
      <c r="O76" s="23"/>
      <c r="P76" s="23"/>
      <c r="Q76" s="23"/>
      <c r="R76" s="23"/>
      <c r="S76" s="23"/>
      <c r="T76" s="23"/>
      <c r="U76" s="23"/>
      <c r="V76" s="23"/>
      <c r="W76" s="23"/>
      <c r="X76" s="23"/>
      <c r="Y76" s="23"/>
      <c r="Z76" s="23"/>
    </row>
    <row r="77" spans="1:38" ht="9" x14ac:dyDescent="0.15">
      <c r="A77" s="22">
        <v>1</v>
      </c>
      <c r="B77" s="21" t="s">
        <v>417</v>
      </c>
      <c r="C77" s="23"/>
      <c r="D77" s="23"/>
      <c r="E77" s="23"/>
      <c r="F77" s="23"/>
      <c r="AA77" s="152"/>
      <c r="AB77" s="152"/>
      <c r="AC77" s="152"/>
    </row>
    <row r="78" spans="1:38" ht="9" x14ac:dyDescent="0.15">
      <c r="AA78" s="152"/>
      <c r="AB78" s="152"/>
      <c r="AC78" s="152"/>
    </row>
    <row r="79" spans="1:38" ht="9" x14ac:dyDescent="0.15">
      <c r="A79" s="123"/>
      <c r="B79" s="159" t="s">
        <v>255</v>
      </c>
      <c r="G79" s="153"/>
      <c r="H79" s="153"/>
      <c r="AA79" s="153"/>
      <c r="AB79" s="152"/>
      <c r="AC79" s="152"/>
    </row>
    <row r="80" spans="1:38" ht="9" x14ac:dyDescent="0.15">
      <c r="A80" s="123"/>
      <c r="B80" s="25"/>
      <c r="C80" s="153"/>
      <c r="D80" s="153"/>
      <c r="E80" s="153"/>
      <c r="F80" s="153"/>
      <c r="I80" s="153"/>
      <c r="J80" s="153"/>
      <c r="K80" s="153"/>
      <c r="L80" s="153"/>
      <c r="M80" s="153"/>
      <c r="N80" s="153"/>
      <c r="O80" s="153"/>
      <c r="P80" s="153"/>
      <c r="Q80" s="153"/>
      <c r="R80" s="153"/>
      <c r="S80" s="153"/>
      <c r="T80" s="153"/>
      <c r="U80" s="153"/>
      <c r="V80" s="153"/>
      <c r="W80" s="153"/>
      <c r="X80" s="153"/>
      <c r="Y80" s="153"/>
      <c r="Z80" s="153"/>
    </row>
    <row r="81" spans="1:29" ht="10.5" customHeight="1" x14ac:dyDescent="0.25">
      <c r="A81" s="123">
        <v>1</v>
      </c>
      <c r="B81" s="21" t="s">
        <v>288</v>
      </c>
    </row>
    <row r="82" spans="1:29" ht="10.5" customHeight="1" x14ac:dyDescent="0.25">
      <c r="A82" s="123">
        <v>2</v>
      </c>
      <c r="B82" s="21" t="s">
        <v>338</v>
      </c>
    </row>
    <row r="83" spans="1:29" ht="10.5" customHeight="1" x14ac:dyDescent="0.15">
      <c r="A83" s="123">
        <v>3</v>
      </c>
      <c r="B83" s="154" t="s">
        <v>405</v>
      </c>
    </row>
    <row r="84" spans="1:29" ht="9" x14ac:dyDescent="0.25">
      <c r="A84" s="123">
        <v>4</v>
      </c>
      <c r="B84" s="70" t="s">
        <v>404</v>
      </c>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row>
    <row r="85" spans="1:29" ht="10.5" customHeight="1" x14ac:dyDescent="0.25">
      <c r="A85" s="123">
        <v>5</v>
      </c>
      <c r="B85" s="21" t="s">
        <v>339</v>
      </c>
    </row>
    <row r="86" spans="1:29" ht="10.5" customHeight="1" x14ac:dyDescent="0.25">
      <c r="B86" s="21" t="s">
        <v>340</v>
      </c>
    </row>
    <row r="90" spans="1:29" ht="9" x14ac:dyDescent="0.25">
      <c r="B90" s="155" t="s">
        <v>406</v>
      </c>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6"/>
    </row>
    <row r="91" spans="1:29" ht="9" x14ac:dyDescent="0.25">
      <c r="B91" s="155" t="s">
        <v>345</v>
      </c>
    </row>
    <row r="92" spans="1:29" ht="10.5" customHeight="1" x14ac:dyDescent="0.25">
      <c r="B92" s="155" t="s">
        <v>805</v>
      </c>
    </row>
  </sheetData>
  <mergeCells count="5">
    <mergeCell ref="J63:Q63"/>
    <mergeCell ref="K64:M64"/>
    <mergeCell ref="Z19:AB19"/>
    <mergeCell ref="Z22:AA22"/>
    <mergeCell ref="O35:AB35"/>
  </mergeCells>
  <conditionalFormatting sqref="AD29:AE29 AS29 I32:J32">
    <cfRule type="expression" dxfId="29" priority="4" stopIfTrue="1">
      <formula>$C29=$H$28</formula>
    </cfRule>
  </conditionalFormatting>
  <conditionalFormatting sqref="G32 K32:P32 R32:V32 X32 AA32 C32:D32">
    <cfRule type="expression" dxfId="28" priority="3" stopIfTrue="1">
      <formula>$C29=$H$28</formula>
    </cfRule>
  </conditionalFormatting>
  <conditionalFormatting sqref="AD29:AE29 AS29 I32:J32">
    <cfRule type="expression" dxfId="27" priority="2" stopIfTrue="1">
      <formula>$C29=$H$28</formula>
    </cfRule>
  </conditionalFormatting>
  <conditionalFormatting sqref="G32 K32:P32 R32:V32 X32 AA32 C32:D32">
    <cfRule type="expression" dxfId="26" priority="1" stopIfTrue="1">
      <formula>$C29=$H$28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30.6.2017 - Burgenland</oddHeader>
  </headerFooter>
  <rowBreaks count="1" manualBreakCount="1">
    <brk id="60"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
  <sheetViews>
    <sheetView showGridLines="0" zoomScaleNormal="100" workbookViewId="0"/>
  </sheetViews>
  <sheetFormatPr baseColWidth="10" defaultRowHeight="10.5" customHeight="1" x14ac:dyDescent="0.25"/>
  <cols>
    <col min="1" max="1" width="1.85546875" style="89" customWidth="1"/>
    <col min="2" max="2" width="33.5703125" style="21" customWidth="1"/>
    <col min="3" max="8" width="5.28515625" style="21" customWidth="1"/>
    <col min="9" max="9" width="6" style="21" customWidth="1"/>
    <col min="10" max="27" width="5.28515625" style="21" customWidth="1"/>
    <col min="28" max="28" width="6.7109375" style="21" customWidth="1"/>
    <col min="29" max="29" width="3.7109375" style="21" customWidth="1"/>
    <col min="30" max="16384" width="11.42578125" style="21"/>
  </cols>
  <sheetData>
    <row r="1" spans="2:29"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29" ht="10.5" customHeight="1" x14ac:dyDescent="0.25">
      <c r="B3" s="159" t="s">
        <v>710</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29" ht="10.5" customHeight="1" x14ac:dyDescent="0.25">
      <c r="B4" s="344" t="s">
        <v>0</v>
      </c>
      <c r="C4" s="72" t="s">
        <v>1</v>
      </c>
      <c r="D4" s="72" t="s">
        <v>2</v>
      </c>
      <c r="E4" s="72" t="s">
        <v>3</v>
      </c>
      <c r="F4" s="72" t="s">
        <v>4</v>
      </c>
      <c r="G4" s="72" t="s">
        <v>711</v>
      </c>
      <c r="H4" s="72" t="s">
        <v>6</v>
      </c>
      <c r="I4" s="72" t="s">
        <v>592</v>
      </c>
      <c r="J4" s="72" t="s">
        <v>8</v>
      </c>
      <c r="K4" s="72" t="s">
        <v>9</v>
      </c>
      <c r="L4" s="72" t="s">
        <v>712</v>
      </c>
      <c r="M4" s="72" t="s">
        <v>11</v>
      </c>
      <c r="N4" s="72" t="s">
        <v>12</v>
      </c>
      <c r="O4" s="72" t="s">
        <v>13</v>
      </c>
      <c r="P4" s="72" t="s">
        <v>14</v>
      </c>
      <c r="Q4" s="72" t="s">
        <v>15</v>
      </c>
      <c r="R4" s="72" t="s">
        <v>16</v>
      </c>
      <c r="S4" s="72" t="s">
        <v>17</v>
      </c>
      <c r="T4" s="72" t="s">
        <v>713</v>
      </c>
      <c r="U4" s="72" t="s">
        <v>19</v>
      </c>
      <c r="V4" s="72" t="s">
        <v>20</v>
      </c>
      <c r="W4" s="71" t="s">
        <v>714</v>
      </c>
      <c r="X4" s="72" t="s">
        <v>22</v>
      </c>
      <c r="Y4" s="72" t="s">
        <v>23</v>
      </c>
      <c r="Z4" s="72" t="s">
        <v>24</v>
      </c>
      <c r="AA4" s="72" t="s">
        <v>715</v>
      </c>
      <c r="AB4" s="77" t="s">
        <v>25</v>
      </c>
      <c r="AC4" s="23"/>
    </row>
    <row r="5" spans="2:29" ht="10.5" customHeight="1" x14ac:dyDescent="0.25">
      <c r="B5" s="78" t="s">
        <v>395</v>
      </c>
      <c r="C5" s="343">
        <v>161</v>
      </c>
      <c r="D5" s="343">
        <v>76</v>
      </c>
      <c r="E5" s="343">
        <v>25</v>
      </c>
      <c r="F5" s="343">
        <v>43</v>
      </c>
      <c r="G5" s="343">
        <v>313</v>
      </c>
      <c r="H5" s="343">
        <v>37</v>
      </c>
      <c r="I5" s="343">
        <v>755</v>
      </c>
      <c r="J5" s="343">
        <v>146</v>
      </c>
      <c r="K5" s="343">
        <v>208</v>
      </c>
      <c r="L5" s="343">
        <v>276</v>
      </c>
      <c r="M5" s="343">
        <v>40</v>
      </c>
      <c r="N5" s="343">
        <v>35</v>
      </c>
      <c r="O5" s="343">
        <v>61</v>
      </c>
      <c r="P5" s="343">
        <v>68</v>
      </c>
      <c r="Q5" s="343">
        <v>18</v>
      </c>
      <c r="R5" s="343">
        <v>61</v>
      </c>
      <c r="S5" s="343">
        <v>35</v>
      </c>
      <c r="T5" s="343">
        <v>386</v>
      </c>
      <c r="U5" s="343">
        <v>15</v>
      </c>
      <c r="V5" s="79">
        <v>20</v>
      </c>
      <c r="W5" s="343">
        <v>16</v>
      </c>
      <c r="X5" s="343">
        <v>324</v>
      </c>
      <c r="Y5" s="343">
        <v>0</v>
      </c>
      <c r="Z5" s="343">
        <v>32</v>
      </c>
      <c r="AA5" s="343">
        <v>56</v>
      </c>
      <c r="AB5" s="342">
        <v>3207</v>
      </c>
      <c r="AC5" s="75"/>
    </row>
    <row r="6" spans="2:29" ht="10.5" customHeight="1" x14ac:dyDescent="0.25">
      <c r="B6" s="80" t="s">
        <v>396</v>
      </c>
      <c r="C6" s="343">
        <v>146</v>
      </c>
      <c r="D6" s="343">
        <v>78</v>
      </c>
      <c r="E6" s="343">
        <v>22</v>
      </c>
      <c r="F6" s="343">
        <v>34</v>
      </c>
      <c r="G6" s="343">
        <v>349</v>
      </c>
      <c r="H6" s="343">
        <v>34</v>
      </c>
      <c r="I6" s="343">
        <v>860</v>
      </c>
      <c r="J6" s="343">
        <v>189</v>
      </c>
      <c r="K6" s="343">
        <v>169</v>
      </c>
      <c r="L6" s="343">
        <v>267</v>
      </c>
      <c r="M6" s="343">
        <v>39</v>
      </c>
      <c r="N6" s="343">
        <v>26</v>
      </c>
      <c r="O6" s="343">
        <v>51</v>
      </c>
      <c r="P6" s="343">
        <v>56</v>
      </c>
      <c r="Q6" s="343">
        <v>17</v>
      </c>
      <c r="R6" s="343">
        <v>54</v>
      </c>
      <c r="S6" s="343">
        <v>156</v>
      </c>
      <c r="T6" s="343">
        <v>222</v>
      </c>
      <c r="U6" s="343">
        <v>18</v>
      </c>
      <c r="V6" s="81">
        <v>16</v>
      </c>
      <c r="W6" s="343">
        <v>34</v>
      </c>
      <c r="X6" s="343">
        <v>292</v>
      </c>
      <c r="Y6" s="343">
        <v>15</v>
      </c>
      <c r="Z6" s="343">
        <v>31</v>
      </c>
      <c r="AA6" s="343">
        <v>53</v>
      </c>
      <c r="AB6" s="82">
        <v>3228</v>
      </c>
      <c r="AC6" s="75"/>
    </row>
    <row r="7" spans="2:29" ht="10.5" customHeight="1" x14ac:dyDescent="0.25">
      <c r="B7" s="83" t="s">
        <v>716</v>
      </c>
      <c r="C7" s="347">
        <v>165</v>
      </c>
      <c r="D7" s="347">
        <v>76</v>
      </c>
      <c r="E7" s="347">
        <v>25</v>
      </c>
      <c r="F7" s="347">
        <v>43</v>
      </c>
      <c r="G7" s="347">
        <v>313</v>
      </c>
      <c r="H7" s="347">
        <v>37</v>
      </c>
      <c r="I7" s="347">
        <v>755</v>
      </c>
      <c r="J7" s="347">
        <v>146</v>
      </c>
      <c r="K7" s="347">
        <v>208</v>
      </c>
      <c r="L7" s="347">
        <v>276</v>
      </c>
      <c r="M7" s="347">
        <v>40</v>
      </c>
      <c r="N7" s="347">
        <v>35</v>
      </c>
      <c r="O7" s="347">
        <v>61</v>
      </c>
      <c r="P7" s="347">
        <v>68</v>
      </c>
      <c r="Q7" s="347">
        <v>18</v>
      </c>
      <c r="R7" s="347">
        <v>61</v>
      </c>
      <c r="S7" s="347">
        <v>35</v>
      </c>
      <c r="T7" s="347">
        <v>386</v>
      </c>
      <c r="U7" s="347">
        <v>15</v>
      </c>
      <c r="V7" s="82">
        <v>20</v>
      </c>
      <c r="W7" s="347">
        <v>21</v>
      </c>
      <c r="X7" s="347">
        <v>324</v>
      </c>
      <c r="Y7" s="347">
        <v>0</v>
      </c>
      <c r="Z7" s="347">
        <v>32</v>
      </c>
      <c r="AA7" s="347">
        <v>62</v>
      </c>
      <c r="AB7" s="82">
        <v>3222</v>
      </c>
      <c r="AC7" s="75"/>
    </row>
    <row r="8" spans="2:29" ht="10.5" customHeight="1" x14ac:dyDescent="0.25">
      <c r="B8" s="85" t="s">
        <v>717</v>
      </c>
      <c r="C8" s="346">
        <v>165</v>
      </c>
      <c r="D8" s="346">
        <v>76</v>
      </c>
      <c r="E8" s="346">
        <v>25</v>
      </c>
      <c r="F8" s="346">
        <v>43</v>
      </c>
      <c r="G8" s="346">
        <v>313</v>
      </c>
      <c r="H8" s="346">
        <v>37</v>
      </c>
      <c r="I8" s="346">
        <v>755</v>
      </c>
      <c r="J8" s="346">
        <v>146</v>
      </c>
      <c r="K8" s="346">
        <v>208</v>
      </c>
      <c r="L8" s="346">
        <v>276</v>
      </c>
      <c r="M8" s="346">
        <v>40</v>
      </c>
      <c r="N8" s="346">
        <v>35</v>
      </c>
      <c r="O8" s="346">
        <v>61</v>
      </c>
      <c r="P8" s="346">
        <v>68</v>
      </c>
      <c r="Q8" s="346">
        <v>18</v>
      </c>
      <c r="R8" s="346">
        <v>61</v>
      </c>
      <c r="S8" s="346">
        <v>35</v>
      </c>
      <c r="T8" s="346">
        <v>386</v>
      </c>
      <c r="U8" s="346">
        <v>15</v>
      </c>
      <c r="V8" s="86">
        <v>20</v>
      </c>
      <c r="W8" s="346">
        <v>21</v>
      </c>
      <c r="X8" s="346">
        <v>324</v>
      </c>
      <c r="Y8" s="346">
        <v>0</v>
      </c>
      <c r="Z8" s="346">
        <v>32</v>
      </c>
      <c r="AA8" s="346">
        <v>62</v>
      </c>
      <c r="AB8" s="86">
        <v>3222</v>
      </c>
      <c r="AC8" s="75"/>
    </row>
    <row r="9" spans="2:29" ht="10.5" customHeight="1" x14ac:dyDescent="0.25">
      <c r="B9" s="8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75"/>
    </row>
    <row r="10" spans="2:29"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7"/>
      <c r="AC10" s="75"/>
    </row>
    <row r="11" spans="2:29" ht="10.5" customHeight="1" x14ac:dyDescent="0.25">
      <c r="B11" s="159" t="s">
        <v>718</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7"/>
      <c r="AC11" s="75"/>
    </row>
    <row r="12" spans="2:29" ht="10.5" customHeight="1" x14ac:dyDescent="0.25">
      <c r="B12" s="34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713</v>
      </c>
      <c r="U12" s="72" t="s">
        <v>19</v>
      </c>
      <c r="V12" s="72" t="s">
        <v>20</v>
      </c>
      <c r="W12" s="71" t="s">
        <v>21</v>
      </c>
      <c r="X12" s="72" t="s">
        <v>22</v>
      </c>
      <c r="Y12" s="72" t="s">
        <v>23</v>
      </c>
      <c r="Z12" s="72" t="s">
        <v>24</v>
      </c>
      <c r="AA12" s="72" t="s">
        <v>27</v>
      </c>
      <c r="AB12" s="77" t="s">
        <v>25</v>
      </c>
      <c r="AC12" s="75"/>
    </row>
    <row r="13" spans="2:29" ht="10.5" customHeight="1" x14ac:dyDescent="0.25">
      <c r="B13" s="78" t="s">
        <v>395</v>
      </c>
      <c r="C13" s="343">
        <v>167</v>
      </c>
      <c r="D13" s="343">
        <v>76</v>
      </c>
      <c r="E13" s="343">
        <v>25</v>
      </c>
      <c r="F13" s="343">
        <v>43</v>
      </c>
      <c r="G13" s="343">
        <v>313</v>
      </c>
      <c r="H13" s="343">
        <v>37</v>
      </c>
      <c r="I13" s="343">
        <v>755</v>
      </c>
      <c r="J13" s="343">
        <v>146</v>
      </c>
      <c r="K13" s="343">
        <v>208</v>
      </c>
      <c r="L13" s="343">
        <v>276</v>
      </c>
      <c r="M13" s="343">
        <v>40</v>
      </c>
      <c r="N13" s="343">
        <v>35</v>
      </c>
      <c r="O13" s="343">
        <v>61</v>
      </c>
      <c r="P13" s="343">
        <v>68</v>
      </c>
      <c r="Q13" s="343">
        <v>18</v>
      </c>
      <c r="R13" s="343">
        <v>61</v>
      </c>
      <c r="S13" s="343">
        <v>35</v>
      </c>
      <c r="T13" s="343">
        <v>480</v>
      </c>
      <c r="U13" s="343">
        <v>15</v>
      </c>
      <c r="V13" s="79">
        <v>20</v>
      </c>
      <c r="W13" s="343">
        <v>328</v>
      </c>
      <c r="X13" s="343">
        <v>324</v>
      </c>
      <c r="Y13" s="343">
        <v>0</v>
      </c>
      <c r="Z13" s="343">
        <v>32</v>
      </c>
      <c r="AA13" s="343">
        <v>56</v>
      </c>
      <c r="AB13" s="342">
        <v>3619</v>
      </c>
      <c r="AC13" s="75"/>
    </row>
    <row r="14" spans="2:29" ht="10.5" customHeight="1" x14ac:dyDescent="0.25">
      <c r="B14" s="80" t="s">
        <v>396</v>
      </c>
      <c r="C14" s="343">
        <v>152</v>
      </c>
      <c r="D14" s="343">
        <v>78</v>
      </c>
      <c r="E14" s="343">
        <v>22</v>
      </c>
      <c r="F14" s="343">
        <v>34</v>
      </c>
      <c r="G14" s="343">
        <v>349</v>
      </c>
      <c r="H14" s="343">
        <v>34</v>
      </c>
      <c r="I14" s="343">
        <v>860</v>
      </c>
      <c r="J14" s="343">
        <v>189</v>
      </c>
      <c r="K14" s="343">
        <v>169</v>
      </c>
      <c r="L14" s="343">
        <v>267</v>
      </c>
      <c r="M14" s="343">
        <v>39</v>
      </c>
      <c r="N14" s="343">
        <v>26</v>
      </c>
      <c r="O14" s="343">
        <v>51</v>
      </c>
      <c r="P14" s="343">
        <v>56</v>
      </c>
      <c r="Q14" s="343">
        <v>17</v>
      </c>
      <c r="R14" s="343">
        <v>54</v>
      </c>
      <c r="S14" s="343">
        <v>156</v>
      </c>
      <c r="T14" s="343">
        <v>316</v>
      </c>
      <c r="U14" s="343">
        <v>18</v>
      </c>
      <c r="V14" s="81">
        <v>16</v>
      </c>
      <c r="W14" s="343">
        <v>346</v>
      </c>
      <c r="X14" s="343">
        <v>292</v>
      </c>
      <c r="Y14" s="343">
        <v>15</v>
      </c>
      <c r="Z14" s="343">
        <v>31</v>
      </c>
      <c r="AA14" s="343">
        <v>53</v>
      </c>
      <c r="AB14" s="82">
        <v>3640</v>
      </c>
      <c r="AC14" s="75"/>
    </row>
    <row r="15" spans="2:29" ht="10.5" customHeight="1" x14ac:dyDescent="0.25">
      <c r="B15" s="83" t="s">
        <v>716</v>
      </c>
      <c r="C15" s="347" t="s">
        <v>26</v>
      </c>
      <c r="D15" s="347" t="s">
        <v>26</v>
      </c>
      <c r="E15" s="347" t="s">
        <v>26</v>
      </c>
      <c r="F15" s="347" t="s">
        <v>26</v>
      </c>
      <c r="G15" s="347" t="s">
        <v>26</v>
      </c>
      <c r="H15" s="347" t="s">
        <v>26</v>
      </c>
      <c r="I15" s="347" t="s">
        <v>26</v>
      </c>
      <c r="J15" s="347" t="s">
        <v>26</v>
      </c>
      <c r="K15" s="347" t="s">
        <v>26</v>
      </c>
      <c r="L15" s="347" t="s">
        <v>26</v>
      </c>
      <c r="M15" s="347" t="s">
        <v>26</v>
      </c>
      <c r="N15" s="347" t="s">
        <v>26</v>
      </c>
      <c r="O15" s="347" t="s">
        <v>26</v>
      </c>
      <c r="P15" s="347" t="s">
        <v>26</v>
      </c>
      <c r="Q15" s="347" t="s">
        <v>26</v>
      </c>
      <c r="R15" s="347" t="s">
        <v>26</v>
      </c>
      <c r="S15" s="347" t="s">
        <v>26</v>
      </c>
      <c r="T15" s="347" t="s">
        <v>26</v>
      </c>
      <c r="U15" s="347" t="s">
        <v>26</v>
      </c>
      <c r="V15" s="82" t="s">
        <v>26</v>
      </c>
      <c r="W15" s="347" t="s">
        <v>26</v>
      </c>
      <c r="X15" s="347" t="s">
        <v>26</v>
      </c>
      <c r="Y15" s="347" t="s">
        <v>26</v>
      </c>
      <c r="Z15" s="347" t="s">
        <v>26</v>
      </c>
      <c r="AA15" s="347" t="s">
        <v>26</v>
      </c>
      <c r="AB15" s="82" t="s">
        <v>26</v>
      </c>
      <c r="AC15" s="75"/>
    </row>
    <row r="16" spans="2:29" ht="10.5" customHeight="1" x14ac:dyDescent="0.25">
      <c r="B16" s="85" t="s">
        <v>717</v>
      </c>
      <c r="C16" s="346" t="s">
        <v>26</v>
      </c>
      <c r="D16" s="346" t="s">
        <v>26</v>
      </c>
      <c r="E16" s="346" t="s">
        <v>26</v>
      </c>
      <c r="F16" s="346" t="s">
        <v>26</v>
      </c>
      <c r="G16" s="346" t="s">
        <v>26</v>
      </c>
      <c r="H16" s="346" t="s">
        <v>26</v>
      </c>
      <c r="I16" s="346" t="s">
        <v>26</v>
      </c>
      <c r="J16" s="346" t="s">
        <v>26</v>
      </c>
      <c r="K16" s="346" t="s">
        <v>26</v>
      </c>
      <c r="L16" s="346" t="s">
        <v>26</v>
      </c>
      <c r="M16" s="346" t="s">
        <v>26</v>
      </c>
      <c r="N16" s="346" t="s">
        <v>26</v>
      </c>
      <c r="O16" s="346" t="s">
        <v>26</v>
      </c>
      <c r="P16" s="346" t="s">
        <v>26</v>
      </c>
      <c r="Q16" s="346" t="s">
        <v>26</v>
      </c>
      <c r="R16" s="346" t="s">
        <v>26</v>
      </c>
      <c r="S16" s="346" t="s">
        <v>26</v>
      </c>
      <c r="T16" s="346" t="s">
        <v>26</v>
      </c>
      <c r="U16" s="346" t="s">
        <v>26</v>
      </c>
      <c r="V16" s="86" t="s">
        <v>26</v>
      </c>
      <c r="W16" s="346" t="s">
        <v>26</v>
      </c>
      <c r="X16" s="346" t="s">
        <v>26</v>
      </c>
      <c r="Y16" s="346" t="s">
        <v>26</v>
      </c>
      <c r="Z16" s="346" t="s">
        <v>26</v>
      </c>
      <c r="AA16" s="346" t="s">
        <v>26</v>
      </c>
      <c r="AB16" s="86" t="s">
        <v>26</v>
      </c>
      <c r="AC16" s="23"/>
    </row>
    <row r="17" spans="1:29" ht="9" x14ac:dyDescent="0.25">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23"/>
    </row>
    <row r="18" spans="1:29"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row>
    <row r="19" spans="1:29" ht="10.5" customHeight="1" x14ac:dyDescent="0.25">
      <c r="B19" s="159" t="s">
        <v>719</v>
      </c>
      <c r="C19" s="75"/>
      <c r="E19" s="75"/>
      <c r="F19" s="75"/>
      <c r="G19" s="75"/>
      <c r="H19" s="23"/>
      <c r="I19" s="23"/>
      <c r="J19" s="75"/>
      <c r="K19" s="75"/>
      <c r="L19" s="23"/>
      <c r="M19" s="23"/>
      <c r="N19" s="23"/>
      <c r="O19" s="75"/>
      <c r="P19" s="75"/>
      <c r="Q19" s="75"/>
      <c r="R19" s="23"/>
      <c r="S19" s="75"/>
      <c r="T19" s="23"/>
      <c r="U19" s="75"/>
      <c r="V19" s="75"/>
      <c r="W19" s="75"/>
      <c r="X19" s="75"/>
      <c r="Z19" s="378" t="s">
        <v>343</v>
      </c>
      <c r="AA19" s="379"/>
      <c r="AB19" s="380"/>
      <c r="AC19" s="23"/>
    </row>
    <row r="20" spans="1:29" ht="10.5" customHeight="1" x14ac:dyDescent="0.25">
      <c r="B20" s="90" t="s">
        <v>28</v>
      </c>
      <c r="C20" s="72" t="s">
        <v>29</v>
      </c>
      <c r="D20" s="72" t="s">
        <v>30</v>
      </c>
      <c r="E20" s="72" t="s">
        <v>31</v>
      </c>
      <c r="F20" s="72" t="s">
        <v>32</v>
      </c>
      <c r="G20" s="72" t="s">
        <v>33</v>
      </c>
      <c r="H20" s="72" t="s">
        <v>534</v>
      </c>
      <c r="I20" s="72" t="s">
        <v>35</v>
      </c>
      <c r="J20" s="72" t="s">
        <v>535</v>
      </c>
      <c r="K20" s="72" t="s">
        <v>37</v>
      </c>
      <c r="L20" s="72" t="s">
        <v>441</v>
      </c>
      <c r="M20" s="72" t="s">
        <v>39</v>
      </c>
      <c r="N20" s="72" t="s">
        <v>40</v>
      </c>
      <c r="O20" s="72" t="s">
        <v>41</v>
      </c>
      <c r="P20" s="72" t="s">
        <v>42</v>
      </c>
      <c r="Q20" s="72" t="s">
        <v>43</v>
      </c>
      <c r="R20" s="72" t="s">
        <v>44</v>
      </c>
      <c r="S20" s="72" t="s">
        <v>45</v>
      </c>
      <c r="T20" s="72" t="s">
        <v>46</v>
      </c>
      <c r="U20" s="72" t="s">
        <v>47</v>
      </c>
      <c r="V20" s="72" t="s">
        <v>48</v>
      </c>
      <c r="W20" s="72" t="s">
        <v>49</v>
      </c>
      <c r="X20" s="72" t="s">
        <v>50</v>
      </c>
      <c r="Y20" s="91" t="s">
        <v>51</v>
      </c>
      <c r="Z20" s="71" t="s">
        <v>720</v>
      </c>
      <c r="AA20" s="72" t="s">
        <v>281</v>
      </c>
      <c r="AB20" s="77" t="s">
        <v>61</v>
      </c>
      <c r="AC20" s="23"/>
    </row>
    <row r="21" spans="1:29" s="74" customFormat="1" ht="9" x14ac:dyDescent="0.25">
      <c r="A21" s="89"/>
      <c r="B21" s="26" t="s">
        <v>410</v>
      </c>
      <c r="C21" s="73">
        <v>1</v>
      </c>
      <c r="D21" s="73">
        <v>1</v>
      </c>
      <c r="E21" s="73">
        <v>2</v>
      </c>
      <c r="F21" s="73">
        <v>0</v>
      </c>
      <c r="G21" s="73">
        <v>2</v>
      </c>
      <c r="H21" s="73">
        <v>3</v>
      </c>
      <c r="I21" s="73" t="s">
        <v>26</v>
      </c>
      <c r="J21" s="73">
        <v>1</v>
      </c>
      <c r="K21" s="73">
        <v>1</v>
      </c>
      <c r="L21" s="73">
        <v>2</v>
      </c>
      <c r="M21" s="73">
        <v>4</v>
      </c>
      <c r="N21" s="73" t="s">
        <v>26</v>
      </c>
      <c r="O21" s="73">
        <v>0</v>
      </c>
      <c r="P21" s="73">
        <v>0</v>
      </c>
      <c r="Q21" s="73">
        <v>0</v>
      </c>
      <c r="R21" s="73">
        <v>0</v>
      </c>
      <c r="S21" s="73">
        <v>0</v>
      </c>
      <c r="T21" s="73">
        <v>0</v>
      </c>
      <c r="U21" s="73">
        <v>2</v>
      </c>
      <c r="V21" s="73">
        <v>2</v>
      </c>
      <c r="W21" s="73">
        <v>3</v>
      </c>
      <c r="X21" s="73">
        <v>3</v>
      </c>
      <c r="Y21" s="79">
        <v>1</v>
      </c>
      <c r="Z21" s="343">
        <v>60</v>
      </c>
      <c r="AA21" s="343">
        <v>21</v>
      </c>
      <c r="AB21" s="82">
        <v>81</v>
      </c>
      <c r="AC21" s="23"/>
    </row>
    <row r="22" spans="1:29" ht="9" x14ac:dyDescent="0.25">
      <c r="B22" s="83" t="s">
        <v>721</v>
      </c>
      <c r="C22" s="347">
        <v>1</v>
      </c>
      <c r="D22" s="347">
        <v>1</v>
      </c>
      <c r="E22" s="347">
        <v>2</v>
      </c>
      <c r="F22" s="347">
        <v>0</v>
      </c>
      <c r="G22" s="347">
        <v>2</v>
      </c>
      <c r="H22" s="347">
        <v>3</v>
      </c>
      <c r="I22" s="347" t="s">
        <v>26</v>
      </c>
      <c r="J22" s="347">
        <v>1</v>
      </c>
      <c r="K22" s="347">
        <v>1</v>
      </c>
      <c r="L22" s="347">
        <v>2</v>
      </c>
      <c r="M22" s="347">
        <v>4</v>
      </c>
      <c r="N22" s="347" t="s">
        <v>26</v>
      </c>
      <c r="O22" s="347" t="s">
        <v>26</v>
      </c>
      <c r="P22" s="347" t="s">
        <v>26</v>
      </c>
      <c r="Q22" s="347">
        <v>0</v>
      </c>
      <c r="R22" s="347">
        <v>1</v>
      </c>
      <c r="S22" s="347" t="s">
        <v>26</v>
      </c>
      <c r="T22" s="347" t="s">
        <v>26</v>
      </c>
      <c r="U22" s="347">
        <v>2</v>
      </c>
      <c r="V22" s="347">
        <v>2</v>
      </c>
      <c r="W22" s="347">
        <v>3</v>
      </c>
      <c r="X22" s="347">
        <v>3</v>
      </c>
      <c r="Y22" s="82">
        <v>2</v>
      </c>
      <c r="Z22" s="347">
        <v>60</v>
      </c>
      <c r="AA22" s="347">
        <v>21</v>
      </c>
      <c r="AB22" s="82">
        <v>81</v>
      </c>
      <c r="AC22" s="23"/>
    </row>
    <row r="23" spans="1:29" ht="9" x14ac:dyDescent="0.25">
      <c r="B23" s="85" t="s">
        <v>722</v>
      </c>
      <c r="C23" s="346">
        <v>1</v>
      </c>
      <c r="D23" s="346">
        <v>1</v>
      </c>
      <c r="E23" s="346">
        <v>2</v>
      </c>
      <c r="F23" s="346">
        <v>0</v>
      </c>
      <c r="G23" s="346">
        <v>2</v>
      </c>
      <c r="H23" s="346">
        <v>3</v>
      </c>
      <c r="I23" s="346" t="s">
        <v>26</v>
      </c>
      <c r="J23" s="346">
        <v>1</v>
      </c>
      <c r="K23" s="346">
        <v>1</v>
      </c>
      <c r="L23" s="346">
        <v>2</v>
      </c>
      <c r="M23" s="346">
        <v>4</v>
      </c>
      <c r="N23" s="346" t="s">
        <v>26</v>
      </c>
      <c r="O23" s="346" t="s">
        <v>26</v>
      </c>
      <c r="P23" s="346" t="s">
        <v>26</v>
      </c>
      <c r="Q23" s="346">
        <v>0</v>
      </c>
      <c r="R23" s="346">
        <v>1</v>
      </c>
      <c r="S23" s="346" t="s">
        <v>26</v>
      </c>
      <c r="T23" s="346" t="s">
        <v>26</v>
      </c>
      <c r="U23" s="346">
        <v>2</v>
      </c>
      <c r="V23" s="346">
        <v>2</v>
      </c>
      <c r="W23" s="346">
        <v>3</v>
      </c>
      <c r="X23" s="346">
        <v>3</v>
      </c>
      <c r="Y23" s="86">
        <v>2</v>
      </c>
      <c r="Z23" s="346">
        <v>60</v>
      </c>
      <c r="AA23" s="346" t="s">
        <v>26</v>
      </c>
      <c r="AB23" s="86" t="s">
        <v>26</v>
      </c>
      <c r="AC23" s="23"/>
    </row>
    <row r="24" spans="1:29"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row>
    <row r="26" spans="1:29" s="97" customFormat="1" ht="9" x14ac:dyDescent="0.15">
      <c r="A26" s="95"/>
      <c r="B26" s="159" t="s">
        <v>723</v>
      </c>
      <c r="C26" s="96"/>
      <c r="D26" s="96"/>
      <c r="E26" s="96"/>
      <c r="F26" s="96"/>
      <c r="G26" s="96"/>
      <c r="H26" s="96"/>
      <c r="I26" s="96"/>
      <c r="J26" s="96"/>
      <c r="K26" s="96"/>
      <c r="L26" s="96"/>
      <c r="W26" s="208"/>
      <c r="X26" s="96"/>
    </row>
    <row r="27" spans="1:29" s="23" customFormat="1" ht="10.5" customHeight="1" x14ac:dyDescent="0.25">
      <c r="A27" s="98"/>
      <c r="B27" s="99" t="s">
        <v>256</v>
      </c>
      <c r="C27" s="72" t="s">
        <v>806</v>
      </c>
      <c r="D27" s="72" t="s">
        <v>2</v>
      </c>
      <c r="E27" s="72" t="s">
        <v>447</v>
      </c>
      <c r="F27" s="72" t="s">
        <v>4</v>
      </c>
      <c r="G27" s="72" t="s">
        <v>449</v>
      </c>
      <c r="H27" s="72" t="s">
        <v>450</v>
      </c>
      <c r="I27" s="72" t="s">
        <v>7</v>
      </c>
      <c r="J27" s="72" t="s">
        <v>8</v>
      </c>
      <c r="K27" s="72" t="s">
        <v>724</v>
      </c>
      <c r="L27" s="72" t="s">
        <v>725</v>
      </c>
      <c r="M27" s="72" t="s">
        <v>11</v>
      </c>
      <c r="N27" s="72" t="s">
        <v>12</v>
      </c>
      <c r="O27" s="72" t="s">
        <v>13</v>
      </c>
      <c r="P27" s="72" t="s">
        <v>14</v>
      </c>
      <c r="Q27" s="72" t="s">
        <v>452</v>
      </c>
      <c r="R27" s="72" t="s">
        <v>16</v>
      </c>
      <c r="S27" s="72" t="s">
        <v>17</v>
      </c>
      <c r="T27" s="72" t="s">
        <v>18</v>
      </c>
      <c r="U27" s="72" t="s">
        <v>687</v>
      </c>
      <c r="V27" s="72" t="s">
        <v>55</v>
      </c>
      <c r="W27" s="72" t="s">
        <v>56</v>
      </c>
      <c r="X27" s="72" t="s">
        <v>397</v>
      </c>
      <c r="Y27" s="72" t="s">
        <v>57</v>
      </c>
      <c r="Z27" s="72" t="s">
        <v>59</v>
      </c>
      <c r="AA27" s="72" t="s">
        <v>58</v>
      </c>
      <c r="AB27" s="77" t="s">
        <v>61</v>
      </c>
    </row>
    <row r="28" spans="1:29" ht="10.5" customHeight="1" x14ac:dyDescent="0.25">
      <c r="B28" s="102" t="s">
        <v>541</v>
      </c>
      <c r="C28" s="103">
        <v>257.28439307348998</v>
      </c>
      <c r="D28" s="103">
        <v>29.014881732382698</v>
      </c>
      <c r="E28" s="103" t="s">
        <v>62</v>
      </c>
      <c r="F28" s="103">
        <v>3.39374733940073</v>
      </c>
      <c r="G28" s="103">
        <v>42.715886248137004</v>
      </c>
      <c r="H28" s="103" t="s">
        <v>62</v>
      </c>
      <c r="I28" s="103">
        <v>89.396605024435999</v>
      </c>
      <c r="J28" s="103">
        <v>47.775887966135102</v>
      </c>
      <c r="K28" s="103">
        <v>13.6811144233144</v>
      </c>
      <c r="L28" s="103">
        <v>13.116214213338999</v>
      </c>
      <c r="M28" s="103">
        <v>19.760632134929985</v>
      </c>
      <c r="N28" s="103">
        <v>33.994961185077003</v>
      </c>
      <c r="O28" s="103">
        <v>24.772116620116059</v>
      </c>
      <c r="P28" s="103">
        <v>13.154803585512401</v>
      </c>
      <c r="Q28" s="103" t="s">
        <v>62</v>
      </c>
      <c r="R28" s="103">
        <v>10.349206485906</v>
      </c>
      <c r="S28" s="103">
        <v>17.28329977347957</v>
      </c>
      <c r="T28" s="103">
        <v>52.2433148229929</v>
      </c>
      <c r="U28" s="103">
        <v>199.50330380498372</v>
      </c>
      <c r="V28" s="103" t="s">
        <v>341</v>
      </c>
      <c r="W28" s="103" t="s">
        <v>26</v>
      </c>
      <c r="X28" s="103" t="s">
        <v>341</v>
      </c>
      <c r="Y28" s="103" t="s">
        <v>341</v>
      </c>
      <c r="Z28" s="103" t="s">
        <v>341</v>
      </c>
      <c r="AA28" s="103" t="s">
        <v>341</v>
      </c>
      <c r="AB28" s="104">
        <v>867.44036843363233</v>
      </c>
      <c r="AC28" s="23"/>
    </row>
    <row r="29" spans="1:29" ht="9" x14ac:dyDescent="0.25">
      <c r="B29" s="106" t="s">
        <v>726</v>
      </c>
      <c r="C29" s="353">
        <v>270</v>
      </c>
      <c r="D29" s="353">
        <v>31</v>
      </c>
      <c r="E29" s="353" t="s">
        <v>62</v>
      </c>
      <c r="F29" s="353" t="s">
        <v>62</v>
      </c>
      <c r="G29" s="353">
        <v>40</v>
      </c>
      <c r="H29" s="353" t="s">
        <v>62</v>
      </c>
      <c r="I29" s="353">
        <v>75</v>
      </c>
      <c r="J29" s="353">
        <v>59</v>
      </c>
      <c r="K29" s="353">
        <v>30</v>
      </c>
      <c r="L29" s="353"/>
      <c r="M29" s="353">
        <v>20</v>
      </c>
      <c r="N29" s="353">
        <v>32</v>
      </c>
      <c r="O29" s="353">
        <v>22</v>
      </c>
      <c r="P29" s="353">
        <v>13</v>
      </c>
      <c r="Q29" s="353" t="s">
        <v>62</v>
      </c>
      <c r="R29" s="353">
        <v>9</v>
      </c>
      <c r="S29" s="353">
        <v>17</v>
      </c>
      <c r="T29" s="353">
        <v>46</v>
      </c>
      <c r="U29" s="353">
        <v>207</v>
      </c>
      <c r="V29" s="353" t="s">
        <v>26</v>
      </c>
      <c r="W29" s="353" t="s">
        <v>26</v>
      </c>
      <c r="X29" s="353" t="s">
        <v>26</v>
      </c>
      <c r="Y29" s="353" t="s">
        <v>26</v>
      </c>
      <c r="Z29" s="353" t="s">
        <v>26</v>
      </c>
      <c r="AA29" s="353" t="s">
        <v>26</v>
      </c>
      <c r="AB29" s="108">
        <v>871</v>
      </c>
      <c r="AC29" s="23"/>
    </row>
    <row r="30" spans="1:29" ht="10.5" customHeight="1" x14ac:dyDescent="0.25">
      <c r="B30" s="110" t="s">
        <v>727</v>
      </c>
      <c r="C30" s="354" t="s">
        <v>26</v>
      </c>
      <c r="D30" s="354" t="s">
        <v>26</v>
      </c>
      <c r="E30" s="354" t="s">
        <v>26</v>
      </c>
      <c r="F30" s="354" t="s">
        <v>26</v>
      </c>
      <c r="G30" s="354" t="s">
        <v>26</v>
      </c>
      <c r="H30" s="354" t="s">
        <v>26</v>
      </c>
      <c r="I30" s="354" t="s">
        <v>26</v>
      </c>
      <c r="J30" s="354" t="s">
        <v>26</v>
      </c>
      <c r="K30" s="354" t="s">
        <v>26</v>
      </c>
      <c r="L30" s="354" t="s">
        <v>26</v>
      </c>
      <c r="M30" s="354" t="s">
        <v>26</v>
      </c>
      <c r="N30" s="354" t="s">
        <v>26</v>
      </c>
      <c r="O30" s="354" t="s">
        <v>26</v>
      </c>
      <c r="P30" s="354" t="s">
        <v>26</v>
      </c>
      <c r="Q30" s="354" t="s">
        <v>26</v>
      </c>
      <c r="R30" s="354" t="s">
        <v>26</v>
      </c>
      <c r="S30" s="354" t="s">
        <v>26</v>
      </c>
      <c r="T30" s="354" t="s">
        <v>26</v>
      </c>
      <c r="U30" s="354" t="s">
        <v>26</v>
      </c>
      <c r="V30" s="354" t="s">
        <v>26</v>
      </c>
      <c r="W30" s="354" t="s">
        <v>26</v>
      </c>
      <c r="X30" s="354" t="s">
        <v>26</v>
      </c>
      <c r="Y30" s="354" t="s">
        <v>26</v>
      </c>
      <c r="Z30" s="354" t="s">
        <v>26</v>
      </c>
      <c r="AA30" s="354" t="s">
        <v>26</v>
      </c>
      <c r="AB30" s="108" t="s">
        <v>26</v>
      </c>
      <c r="AC30" s="23"/>
    </row>
    <row r="31" spans="1:29" ht="9" x14ac:dyDescent="0.25">
      <c r="B31" s="106" t="s">
        <v>728</v>
      </c>
      <c r="C31" s="112"/>
      <c r="D31" s="112"/>
      <c r="E31" s="112"/>
      <c r="F31" s="112"/>
      <c r="G31" s="112"/>
      <c r="H31" s="112"/>
      <c r="I31" s="112"/>
      <c r="J31" s="112"/>
      <c r="K31" s="112"/>
      <c r="L31" s="112"/>
      <c r="M31" s="112"/>
      <c r="N31" s="112"/>
      <c r="O31" s="112"/>
      <c r="P31" s="112"/>
      <c r="Q31" s="112"/>
      <c r="R31" s="112"/>
      <c r="S31" s="112"/>
      <c r="T31" s="112"/>
      <c r="U31" s="112"/>
      <c r="V31" s="112"/>
      <c r="W31" s="353"/>
      <c r="X31" s="353"/>
      <c r="Y31" s="353"/>
      <c r="Z31" s="353"/>
      <c r="AA31" s="353"/>
      <c r="AB31" s="113"/>
    </row>
    <row r="32" spans="1:29" ht="9" x14ac:dyDescent="0.25">
      <c r="B32" s="309" t="s">
        <v>729</v>
      </c>
      <c r="C32" s="310">
        <v>261</v>
      </c>
      <c r="D32" s="310">
        <v>16</v>
      </c>
      <c r="E32" s="348" t="s">
        <v>26</v>
      </c>
      <c r="F32" s="348" t="s">
        <v>26</v>
      </c>
      <c r="G32" s="348">
        <v>0</v>
      </c>
      <c r="H32" s="348">
        <v>0</v>
      </c>
      <c r="I32" s="348">
        <v>26</v>
      </c>
      <c r="J32" s="348">
        <v>25</v>
      </c>
      <c r="K32" s="348">
        <v>7</v>
      </c>
      <c r="L32" s="348">
        <v>8</v>
      </c>
      <c r="M32" s="348">
        <v>14</v>
      </c>
      <c r="N32" s="348">
        <v>27</v>
      </c>
      <c r="O32" s="348">
        <v>14</v>
      </c>
      <c r="P32" s="348">
        <v>11</v>
      </c>
      <c r="Q32" s="348" t="s">
        <v>26</v>
      </c>
      <c r="R32" s="348">
        <v>9</v>
      </c>
      <c r="S32" s="401">
        <v>16</v>
      </c>
      <c r="T32" s="401"/>
      <c r="U32" s="348">
        <v>171</v>
      </c>
      <c r="V32" s="348">
        <v>16</v>
      </c>
      <c r="W32" s="348" t="s">
        <v>26</v>
      </c>
      <c r="X32" s="348" t="s">
        <v>26</v>
      </c>
      <c r="Y32" s="348" t="s">
        <v>26</v>
      </c>
      <c r="Z32" s="348" t="s">
        <v>26</v>
      </c>
      <c r="AA32" s="348" t="s">
        <v>26</v>
      </c>
      <c r="AB32" s="144">
        <v>621</v>
      </c>
      <c r="AC32" s="23"/>
    </row>
    <row r="34" spans="2:29" ht="9" x14ac:dyDescent="0.25">
      <c r="AC34" s="23"/>
    </row>
    <row r="35" spans="2:29" ht="9" x14ac:dyDescent="0.25">
      <c r="B35" s="350" t="s">
        <v>807</v>
      </c>
      <c r="C35" s="350"/>
      <c r="D35" s="350"/>
      <c r="E35" s="350"/>
      <c r="F35" s="350"/>
      <c r="G35" s="350"/>
      <c r="H35" s="351"/>
      <c r="I35" s="93"/>
      <c r="O35" s="378" t="s">
        <v>731</v>
      </c>
      <c r="P35" s="379"/>
      <c r="Q35" s="379"/>
      <c r="R35" s="379"/>
      <c r="S35" s="379"/>
      <c r="T35" s="379"/>
      <c r="U35" s="379"/>
      <c r="V35" s="379"/>
      <c r="W35" s="379"/>
      <c r="X35" s="379"/>
      <c r="Y35" s="379"/>
      <c r="Z35" s="379"/>
      <c r="AA35" s="379"/>
      <c r="AB35" s="380"/>
      <c r="AC35" s="23"/>
    </row>
    <row r="36" spans="2:29" ht="10.5" customHeight="1" x14ac:dyDescent="0.25">
      <c r="B36" s="344" t="s">
        <v>63</v>
      </c>
      <c r="C36" s="118" t="s">
        <v>732</v>
      </c>
      <c r="D36" s="311" t="s">
        <v>733</v>
      </c>
      <c r="E36" s="72" t="s">
        <v>66</v>
      </c>
      <c r="F36" s="118" t="s">
        <v>734</v>
      </c>
      <c r="G36" s="72" t="s">
        <v>68</v>
      </c>
      <c r="H36" s="72" t="s">
        <v>69</v>
      </c>
      <c r="I36" s="137"/>
      <c r="AA36" s="23"/>
      <c r="AB36" s="23"/>
      <c r="AC36" s="23"/>
    </row>
    <row r="37" spans="2:29" ht="9" x14ac:dyDescent="0.25">
      <c r="B37" s="246" t="s">
        <v>407</v>
      </c>
      <c r="C37" s="343">
        <v>9</v>
      </c>
      <c r="D37" s="343">
        <v>6</v>
      </c>
      <c r="E37" s="343">
        <v>2</v>
      </c>
      <c r="F37" s="343">
        <v>3</v>
      </c>
      <c r="G37" s="343">
        <v>3</v>
      </c>
      <c r="H37" s="343">
        <v>1</v>
      </c>
      <c r="I37" s="137"/>
      <c r="J37" s="123"/>
      <c r="K37" s="23" t="s">
        <v>70</v>
      </c>
      <c r="L37" s="23"/>
      <c r="M37" s="23"/>
      <c r="N37" s="23"/>
      <c r="O37" s="23"/>
      <c r="AA37" s="23"/>
      <c r="AB37" s="23"/>
      <c r="AC37" s="23"/>
    </row>
    <row r="38" spans="2:29" ht="9" x14ac:dyDescent="0.25">
      <c r="B38" s="85" t="s">
        <v>71</v>
      </c>
      <c r="C38" s="346">
        <v>10</v>
      </c>
      <c r="D38" s="346">
        <v>8</v>
      </c>
      <c r="E38" s="346">
        <v>3</v>
      </c>
      <c r="F38" s="346">
        <v>4</v>
      </c>
      <c r="G38" s="346">
        <v>5</v>
      </c>
      <c r="H38" s="346">
        <v>2</v>
      </c>
      <c r="I38" s="345"/>
      <c r="J38" s="123"/>
      <c r="K38" s="23"/>
      <c r="L38" s="23"/>
      <c r="M38" s="23"/>
      <c r="N38" s="23"/>
      <c r="O38" s="23"/>
      <c r="P38" s="23"/>
      <c r="Q38" s="23"/>
      <c r="R38" s="23"/>
      <c r="S38" s="23"/>
      <c r="T38" s="23"/>
      <c r="U38" s="23"/>
      <c r="V38" s="23"/>
      <c r="W38" s="23"/>
      <c r="X38" s="23"/>
      <c r="Y38" s="23"/>
      <c r="Z38" s="23"/>
      <c r="AA38" s="23"/>
      <c r="AB38" s="23"/>
      <c r="AC38" s="23"/>
    </row>
    <row r="39" spans="2:29" ht="9" x14ac:dyDescent="0.25">
      <c r="B39" s="137"/>
      <c r="C39" s="343"/>
      <c r="D39" s="343"/>
      <c r="E39" s="343"/>
      <c r="F39" s="343"/>
      <c r="G39" s="343"/>
      <c r="H39" s="343"/>
      <c r="I39" s="137"/>
      <c r="J39" s="132"/>
      <c r="K39" s="23"/>
      <c r="L39" s="23"/>
      <c r="M39" s="23"/>
      <c r="N39" s="23"/>
      <c r="O39" s="23"/>
      <c r="P39" s="23"/>
      <c r="Q39" s="93"/>
      <c r="R39" s="23"/>
      <c r="S39" s="23"/>
      <c r="T39" s="23"/>
      <c r="U39" s="23"/>
      <c r="V39" s="23"/>
      <c r="W39" s="23"/>
      <c r="X39" s="23"/>
      <c r="Y39" s="23"/>
      <c r="Z39" s="23"/>
      <c r="AA39" s="23"/>
      <c r="AB39" s="23"/>
      <c r="AC39" s="23"/>
    </row>
    <row r="40" spans="2:29" ht="9" x14ac:dyDescent="0.25">
      <c r="B40" s="344" t="s">
        <v>72</v>
      </c>
      <c r="C40" s="72" t="s">
        <v>73</v>
      </c>
      <c r="D40" s="72" t="s">
        <v>64</v>
      </c>
      <c r="E40" s="72" t="s">
        <v>66</v>
      </c>
      <c r="F40" s="72" t="s">
        <v>67</v>
      </c>
      <c r="G40" s="72" t="s">
        <v>68</v>
      </c>
      <c r="H40" s="72" t="s">
        <v>69</v>
      </c>
      <c r="I40" s="137"/>
      <c r="J40" s="128"/>
      <c r="K40" s="23"/>
      <c r="L40" s="23"/>
      <c r="M40" s="23"/>
      <c r="N40" s="23"/>
      <c r="O40" s="23"/>
      <c r="P40" s="23"/>
      <c r="Q40" s="23"/>
      <c r="R40" s="23"/>
      <c r="S40" s="23"/>
      <c r="T40" s="23"/>
      <c r="U40" s="23"/>
      <c r="V40" s="23"/>
      <c r="W40" s="23"/>
      <c r="X40" s="23"/>
      <c r="Y40" s="23"/>
      <c r="Z40" s="23"/>
      <c r="AA40" s="23"/>
      <c r="AB40" s="23"/>
      <c r="AC40" s="23"/>
    </row>
    <row r="41" spans="2:29" ht="9" x14ac:dyDescent="0.25">
      <c r="B41" s="246" t="s">
        <v>407</v>
      </c>
      <c r="C41" s="343">
        <v>11</v>
      </c>
      <c r="D41" s="343">
        <v>8</v>
      </c>
      <c r="E41" s="343">
        <v>2</v>
      </c>
      <c r="F41" s="343">
        <v>3</v>
      </c>
      <c r="G41" s="343">
        <v>4</v>
      </c>
      <c r="H41" s="343">
        <v>1</v>
      </c>
      <c r="I41" s="137"/>
      <c r="J41" s="134"/>
      <c r="K41" s="23"/>
      <c r="L41" s="23"/>
      <c r="M41" s="23"/>
      <c r="N41" s="23"/>
      <c r="O41" s="23"/>
      <c r="P41" s="23"/>
      <c r="Q41" s="23"/>
      <c r="R41" s="23"/>
      <c r="S41" s="23"/>
      <c r="T41" s="23"/>
      <c r="U41" s="23"/>
      <c r="V41" s="23"/>
      <c r="W41" s="23"/>
      <c r="X41" s="23"/>
      <c r="Y41" s="23"/>
      <c r="Z41" s="23"/>
      <c r="AA41" s="23"/>
      <c r="AB41" s="23"/>
      <c r="AC41" s="23"/>
    </row>
    <row r="42" spans="2:29" ht="9" x14ac:dyDescent="0.25">
      <c r="B42" s="85" t="s">
        <v>71</v>
      </c>
      <c r="C42" s="346">
        <v>11</v>
      </c>
      <c r="D42" s="346">
        <v>9</v>
      </c>
      <c r="E42" s="346">
        <v>3</v>
      </c>
      <c r="F42" s="346">
        <v>4</v>
      </c>
      <c r="G42" s="346">
        <v>6</v>
      </c>
      <c r="H42" s="346">
        <v>2</v>
      </c>
      <c r="I42" s="137"/>
      <c r="J42" s="134"/>
      <c r="K42" s="23"/>
      <c r="L42" s="23"/>
      <c r="M42" s="23"/>
      <c r="N42" s="23"/>
      <c r="O42" s="23"/>
      <c r="P42" s="23"/>
      <c r="Q42" s="23"/>
      <c r="R42" s="23"/>
      <c r="S42" s="23"/>
      <c r="T42" s="23"/>
      <c r="U42" s="23"/>
      <c r="V42" s="23"/>
      <c r="W42" s="23"/>
      <c r="X42" s="23"/>
      <c r="Y42" s="23"/>
      <c r="Z42" s="23"/>
      <c r="AA42" s="23"/>
      <c r="AB42" s="23"/>
      <c r="AC42" s="23"/>
    </row>
    <row r="43" spans="2:29" ht="9" x14ac:dyDescent="0.25">
      <c r="B43" s="137"/>
      <c r="C43" s="343"/>
      <c r="D43" s="343"/>
      <c r="E43" s="343"/>
      <c r="F43" s="343"/>
      <c r="G43" s="343"/>
      <c r="H43" s="343"/>
      <c r="I43" s="137"/>
      <c r="J43" s="128"/>
      <c r="K43" s="23"/>
      <c r="L43" s="23"/>
      <c r="M43" s="23"/>
      <c r="N43" s="23"/>
      <c r="O43" s="23"/>
      <c r="P43" s="23"/>
      <c r="Q43" s="23"/>
      <c r="R43" s="23"/>
      <c r="S43" s="23"/>
      <c r="T43" s="23"/>
      <c r="U43" s="23"/>
      <c r="V43" s="23"/>
      <c r="W43" s="23"/>
      <c r="X43" s="23"/>
      <c r="Y43" s="23"/>
      <c r="Z43" s="23"/>
      <c r="AA43" s="23"/>
      <c r="AB43" s="23"/>
      <c r="AC43" s="23"/>
    </row>
    <row r="44" spans="2:29" ht="10.5" customHeight="1" x14ac:dyDescent="0.25">
      <c r="B44" s="344" t="s">
        <v>110</v>
      </c>
      <c r="C44" s="72" t="s">
        <v>579</v>
      </c>
      <c r="D44" s="72" t="s">
        <v>735</v>
      </c>
      <c r="E44" s="72" t="s">
        <v>66</v>
      </c>
      <c r="F44" s="72" t="s">
        <v>67</v>
      </c>
      <c r="G44" s="72" t="s">
        <v>68</v>
      </c>
      <c r="H44" s="72" t="s">
        <v>69</v>
      </c>
      <c r="I44" s="137"/>
      <c r="J44" s="128"/>
      <c r="K44" s="23"/>
      <c r="L44" s="23"/>
      <c r="M44" s="23"/>
      <c r="N44" s="23"/>
      <c r="O44" s="23"/>
      <c r="P44" s="23"/>
      <c r="Q44" s="23"/>
      <c r="R44" s="23"/>
      <c r="S44" s="23"/>
      <c r="T44" s="23"/>
      <c r="U44" s="23"/>
      <c r="V44" s="23"/>
      <c r="W44" s="23"/>
      <c r="X44" s="23"/>
      <c r="Y44" s="23"/>
      <c r="Z44" s="23"/>
      <c r="AA44" s="23"/>
      <c r="AB44" s="23"/>
      <c r="AC44" s="23"/>
    </row>
    <row r="45" spans="2:29" ht="9" x14ac:dyDescent="0.25">
      <c r="B45" s="246" t="s">
        <v>407</v>
      </c>
      <c r="C45" s="343">
        <v>6</v>
      </c>
      <c r="D45" s="343">
        <v>4</v>
      </c>
      <c r="E45" s="343">
        <v>1</v>
      </c>
      <c r="F45" s="343">
        <v>0</v>
      </c>
      <c r="G45" s="343">
        <v>0</v>
      </c>
      <c r="H45" s="343">
        <v>0</v>
      </c>
      <c r="I45" s="137"/>
      <c r="J45" s="128"/>
      <c r="K45" s="23"/>
      <c r="L45" s="23"/>
      <c r="M45" s="23"/>
      <c r="N45" s="23"/>
      <c r="O45" s="23"/>
      <c r="P45" s="23"/>
      <c r="Q45" s="23"/>
      <c r="R45" s="23"/>
      <c r="S45" s="23"/>
      <c r="T45" s="23"/>
      <c r="U45" s="23"/>
      <c r="V45" s="23"/>
      <c r="W45" s="23"/>
      <c r="X45" s="23"/>
      <c r="Y45" s="23"/>
      <c r="Z45" s="23"/>
      <c r="AA45" s="23"/>
      <c r="AB45" s="23"/>
      <c r="AC45" s="23"/>
    </row>
    <row r="46" spans="2:29" ht="9" x14ac:dyDescent="0.25">
      <c r="B46" s="85" t="s">
        <v>71</v>
      </c>
      <c r="C46" s="346">
        <v>6</v>
      </c>
      <c r="D46" s="346">
        <v>3</v>
      </c>
      <c r="E46" s="346">
        <v>0</v>
      </c>
      <c r="F46" s="346">
        <v>0</v>
      </c>
      <c r="G46" s="346">
        <v>0</v>
      </c>
      <c r="H46" s="346">
        <v>0</v>
      </c>
      <c r="I46" s="345"/>
      <c r="K46" s="23"/>
      <c r="L46" s="23"/>
      <c r="M46" s="23"/>
      <c r="N46" s="23"/>
      <c r="O46" s="23"/>
      <c r="P46" s="23"/>
      <c r="Q46" s="23"/>
      <c r="R46" s="23"/>
      <c r="S46" s="23"/>
      <c r="T46" s="23"/>
      <c r="U46" s="23"/>
      <c r="V46" s="23"/>
      <c r="W46" s="23"/>
      <c r="X46" s="23"/>
      <c r="Y46" s="23"/>
      <c r="Z46" s="23"/>
      <c r="AA46" s="23"/>
      <c r="AB46" s="23"/>
      <c r="AC46" s="23"/>
    </row>
    <row r="47" spans="2:29" ht="9" x14ac:dyDescent="0.25">
      <c r="B47" s="26"/>
      <c r="C47" s="343"/>
      <c r="D47" s="343"/>
      <c r="E47" s="343"/>
      <c r="F47" s="343"/>
      <c r="G47" s="343"/>
      <c r="H47" s="343"/>
      <c r="I47" s="137"/>
      <c r="J47" s="128"/>
      <c r="K47" s="23"/>
      <c r="L47" s="23"/>
      <c r="M47" s="23"/>
      <c r="N47" s="23"/>
      <c r="O47" s="23"/>
      <c r="P47" s="23"/>
      <c r="Q47" s="23"/>
      <c r="R47" s="23"/>
      <c r="S47" s="23"/>
      <c r="T47" s="23"/>
      <c r="U47" s="23"/>
      <c r="V47" s="23"/>
      <c r="W47" s="23"/>
      <c r="X47" s="23"/>
      <c r="Y47" s="23"/>
      <c r="Z47" s="23"/>
      <c r="AA47" s="23"/>
      <c r="AB47" s="23"/>
      <c r="AC47" s="23"/>
    </row>
    <row r="48" spans="2:29" ht="9" x14ac:dyDescent="0.25">
      <c r="B48" s="344" t="s">
        <v>75</v>
      </c>
      <c r="C48" s="72" t="s">
        <v>73</v>
      </c>
      <c r="D48" s="72" t="s">
        <v>64</v>
      </c>
      <c r="E48" s="72" t="s">
        <v>66</v>
      </c>
      <c r="F48" s="72" t="s">
        <v>67</v>
      </c>
      <c r="G48" s="72" t="s">
        <v>68</v>
      </c>
      <c r="H48" s="72" t="s">
        <v>69</v>
      </c>
      <c r="I48" s="137"/>
      <c r="J48" s="128"/>
      <c r="K48" s="23"/>
      <c r="L48" s="23"/>
      <c r="M48" s="23"/>
      <c r="N48" s="23"/>
      <c r="O48" s="23"/>
      <c r="P48" s="23"/>
      <c r="Q48" s="23"/>
      <c r="R48" s="23"/>
      <c r="S48" s="23"/>
      <c r="T48" s="23"/>
      <c r="U48" s="23"/>
      <c r="V48" s="23"/>
      <c r="W48" s="23"/>
      <c r="X48" s="23"/>
      <c r="Y48" s="23"/>
      <c r="Z48" s="23"/>
      <c r="AA48" s="23"/>
      <c r="AB48" s="23"/>
      <c r="AC48" s="23"/>
    </row>
    <row r="49" spans="2:29" ht="9" x14ac:dyDescent="0.25">
      <c r="B49" s="246" t="s">
        <v>407</v>
      </c>
      <c r="C49" s="343">
        <v>0</v>
      </c>
      <c r="D49" s="343">
        <v>0</v>
      </c>
      <c r="E49" s="343">
        <v>0</v>
      </c>
      <c r="F49" s="343">
        <v>0</v>
      </c>
      <c r="G49" s="343">
        <v>0</v>
      </c>
      <c r="H49" s="343">
        <v>0</v>
      </c>
      <c r="I49" s="137"/>
      <c r="K49" s="23"/>
      <c r="L49" s="23"/>
      <c r="M49" s="23"/>
      <c r="N49" s="23"/>
      <c r="O49" s="23"/>
      <c r="P49" s="23"/>
      <c r="Q49" s="23"/>
      <c r="R49" s="23"/>
      <c r="S49" s="23"/>
      <c r="T49" s="23"/>
      <c r="U49" s="23"/>
      <c r="V49" s="23"/>
      <c r="W49" s="23"/>
      <c r="X49" s="23"/>
      <c r="Y49" s="23"/>
      <c r="Z49" s="23"/>
      <c r="AA49" s="23"/>
      <c r="AB49" s="23"/>
      <c r="AC49" s="23"/>
    </row>
    <row r="50" spans="2:29" ht="9" x14ac:dyDescent="0.25">
      <c r="B50" s="85" t="s">
        <v>71</v>
      </c>
      <c r="C50" s="346">
        <v>0</v>
      </c>
      <c r="D50" s="346">
        <v>0</v>
      </c>
      <c r="E50" s="346">
        <v>0</v>
      </c>
      <c r="F50" s="346">
        <v>0</v>
      </c>
      <c r="G50" s="346">
        <v>0</v>
      </c>
      <c r="H50" s="346">
        <v>0</v>
      </c>
      <c r="I50" s="345"/>
      <c r="J50" s="128"/>
      <c r="K50" s="23"/>
      <c r="L50" s="23"/>
      <c r="M50" s="23"/>
      <c r="N50" s="23"/>
      <c r="O50" s="23"/>
      <c r="P50" s="23"/>
      <c r="Q50" s="23"/>
      <c r="R50" s="23"/>
      <c r="S50" s="23"/>
      <c r="T50" s="23"/>
      <c r="U50" s="23"/>
      <c r="V50" s="23"/>
      <c r="W50" s="23"/>
      <c r="X50" s="23"/>
      <c r="Y50" s="23"/>
      <c r="Z50" s="23"/>
      <c r="AA50" s="23"/>
      <c r="AB50" s="23"/>
      <c r="AC50" s="23"/>
    </row>
    <row r="51" spans="2:29" ht="9" x14ac:dyDescent="0.25">
      <c r="B51" s="137"/>
      <c r="C51" s="343"/>
      <c r="D51" s="343"/>
      <c r="E51" s="343"/>
      <c r="F51" s="343"/>
      <c r="G51" s="343"/>
      <c r="H51" s="343"/>
      <c r="I51" s="137"/>
      <c r="J51" s="128"/>
      <c r="K51" s="23"/>
      <c r="L51" s="23"/>
      <c r="M51" s="23"/>
      <c r="N51" s="23"/>
      <c r="O51" s="23"/>
      <c r="P51" s="23"/>
      <c r="Q51" s="23"/>
      <c r="R51" s="23"/>
      <c r="S51" s="23"/>
      <c r="T51" s="23"/>
      <c r="U51" s="23"/>
      <c r="V51" s="23"/>
      <c r="W51" s="23"/>
      <c r="X51" s="23"/>
      <c r="Y51" s="23"/>
      <c r="Z51" s="23"/>
      <c r="AA51" s="23"/>
      <c r="AB51" s="23"/>
      <c r="AC51" s="23"/>
    </row>
    <row r="52" spans="2:29" ht="9" x14ac:dyDescent="0.25">
      <c r="B52" s="344" t="s">
        <v>76</v>
      </c>
      <c r="C52" s="72" t="s">
        <v>73</v>
      </c>
      <c r="D52" s="72" t="s">
        <v>64</v>
      </c>
      <c r="E52" s="72" t="s">
        <v>66</v>
      </c>
      <c r="F52" s="72" t="s">
        <v>67</v>
      </c>
      <c r="G52" s="72" t="s">
        <v>68</v>
      </c>
      <c r="H52" s="72" t="s">
        <v>69</v>
      </c>
      <c r="I52" s="137"/>
      <c r="K52" s="23"/>
      <c r="L52" s="23"/>
      <c r="M52" s="23"/>
      <c r="N52" s="23"/>
      <c r="O52" s="23"/>
      <c r="P52" s="23"/>
      <c r="Q52" s="23"/>
      <c r="R52" s="23"/>
      <c r="S52" s="23"/>
      <c r="T52" s="23"/>
      <c r="U52" s="23"/>
      <c r="V52" s="23"/>
      <c r="W52" s="23"/>
      <c r="X52" s="23"/>
      <c r="Y52" s="23"/>
      <c r="Z52" s="23"/>
      <c r="AA52" s="23"/>
      <c r="AB52" s="23"/>
      <c r="AC52" s="23"/>
    </row>
    <row r="53" spans="2:29" ht="9" x14ac:dyDescent="0.25">
      <c r="B53" s="246" t="s">
        <v>407</v>
      </c>
      <c r="C53" s="343">
        <v>17</v>
      </c>
      <c r="D53" s="343">
        <v>12</v>
      </c>
      <c r="E53" s="343">
        <v>3</v>
      </c>
      <c r="F53" s="343">
        <v>3</v>
      </c>
      <c r="G53" s="343">
        <v>4</v>
      </c>
      <c r="H53" s="343">
        <v>1</v>
      </c>
      <c r="I53" s="137"/>
      <c r="K53" s="23"/>
      <c r="L53" s="23"/>
      <c r="M53" s="23"/>
      <c r="N53" s="23"/>
      <c r="O53" s="23"/>
      <c r="P53" s="23"/>
      <c r="Q53" s="23"/>
      <c r="R53" s="23"/>
      <c r="S53" s="23"/>
      <c r="T53" s="23"/>
      <c r="U53" s="23"/>
      <c r="V53" s="23"/>
      <c r="W53" s="23"/>
      <c r="X53" s="23"/>
      <c r="Y53" s="23"/>
      <c r="Z53" s="23"/>
      <c r="AA53" s="23"/>
      <c r="AB53" s="23"/>
      <c r="AC53" s="23"/>
    </row>
    <row r="54" spans="2:29" ht="9" x14ac:dyDescent="0.25">
      <c r="B54" s="85" t="s">
        <v>71</v>
      </c>
      <c r="C54" s="346">
        <v>17</v>
      </c>
      <c r="D54" s="346">
        <v>12</v>
      </c>
      <c r="E54" s="346">
        <v>3</v>
      </c>
      <c r="F54" s="346">
        <v>4</v>
      </c>
      <c r="G54" s="346">
        <v>6</v>
      </c>
      <c r="H54" s="346">
        <v>2</v>
      </c>
      <c r="I54" s="137"/>
      <c r="J54" s="134"/>
      <c r="K54" s="23"/>
      <c r="L54" s="23"/>
      <c r="M54" s="23"/>
      <c r="N54" s="23"/>
      <c r="O54" s="23"/>
      <c r="P54" s="23"/>
      <c r="Q54" s="23"/>
      <c r="R54" s="23"/>
      <c r="S54" s="23"/>
      <c r="T54" s="23"/>
      <c r="U54" s="23"/>
      <c r="V54" s="23"/>
      <c r="W54" s="23"/>
      <c r="X54" s="23"/>
      <c r="Y54" s="23"/>
      <c r="Z54" s="23"/>
      <c r="AA54" s="23"/>
      <c r="AB54" s="23"/>
      <c r="AC54" s="23"/>
    </row>
    <row r="55" spans="2:29" ht="9" x14ac:dyDescent="0.25">
      <c r="B55" s="25"/>
      <c r="C55" s="343"/>
      <c r="D55" s="343"/>
      <c r="E55" s="343"/>
      <c r="F55" s="343"/>
      <c r="G55" s="343"/>
      <c r="H55" s="343"/>
      <c r="I55" s="343"/>
      <c r="K55" s="23"/>
      <c r="L55" s="23"/>
      <c r="M55" s="23"/>
      <c r="N55" s="23"/>
      <c r="O55" s="23"/>
      <c r="P55" s="23"/>
      <c r="Q55" s="23"/>
      <c r="R55" s="23"/>
      <c r="S55" s="23"/>
      <c r="T55" s="23"/>
      <c r="U55" s="23"/>
      <c r="V55" s="23"/>
      <c r="W55" s="23"/>
      <c r="X55" s="23"/>
      <c r="Y55" s="23"/>
      <c r="Z55" s="23"/>
      <c r="AA55" s="23"/>
      <c r="AB55" s="23"/>
      <c r="AC55" s="23"/>
    </row>
    <row r="56" spans="2:29" ht="9" x14ac:dyDescent="0.25">
      <c r="B56" s="25"/>
      <c r="C56" s="343"/>
      <c r="D56" s="343"/>
      <c r="E56" s="343"/>
      <c r="F56" s="343"/>
      <c r="G56" s="343"/>
      <c r="H56" s="343"/>
      <c r="I56" s="343"/>
      <c r="K56" s="23"/>
      <c r="L56" s="23"/>
      <c r="M56" s="23"/>
      <c r="N56" s="23"/>
      <c r="O56" s="23"/>
      <c r="P56" s="23"/>
      <c r="Q56" s="23"/>
      <c r="R56" s="23"/>
      <c r="S56" s="23"/>
      <c r="T56" s="23"/>
      <c r="U56" s="23"/>
      <c r="V56" s="23"/>
      <c r="W56" s="23"/>
      <c r="X56" s="23"/>
      <c r="Y56" s="23"/>
      <c r="Z56" s="23"/>
      <c r="AA56" s="23"/>
      <c r="AB56" s="23"/>
      <c r="AC56" s="23"/>
    </row>
    <row r="57" spans="2:29" ht="9" x14ac:dyDescent="0.25">
      <c r="B57" s="25"/>
      <c r="C57" s="343"/>
      <c r="D57" s="343"/>
      <c r="E57" s="343"/>
      <c r="F57" s="343"/>
      <c r="G57" s="343"/>
      <c r="H57" s="343"/>
      <c r="I57" s="343"/>
      <c r="K57" s="23"/>
      <c r="L57" s="23"/>
      <c r="M57" s="23"/>
      <c r="N57" s="23"/>
      <c r="O57" s="23"/>
      <c r="P57" s="23"/>
      <c r="Q57" s="23"/>
      <c r="R57" s="23"/>
      <c r="S57" s="23"/>
      <c r="T57" s="23"/>
      <c r="U57" s="23"/>
      <c r="V57" s="23"/>
      <c r="W57" s="23"/>
      <c r="X57" s="23"/>
      <c r="Y57" s="23"/>
      <c r="Z57" s="23"/>
      <c r="AA57" s="23"/>
      <c r="AB57" s="23"/>
      <c r="AC57" s="23"/>
    </row>
    <row r="58" spans="2:29" ht="9" x14ac:dyDescent="0.25">
      <c r="K58" s="23"/>
      <c r="L58" s="23"/>
      <c r="M58" s="23"/>
      <c r="N58" s="23"/>
      <c r="O58" s="23"/>
      <c r="P58" s="23"/>
      <c r="Q58" s="23"/>
      <c r="R58" s="23"/>
      <c r="S58" s="23"/>
      <c r="T58" s="23"/>
      <c r="U58" s="23"/>
      <c r="V58" s="23"/>
      <c r="W58" s="23"/>
      <c r="X58" s="23"/>
      <c r="Y58" s="23"/>
      <c r="Z58" s="23"/>
      <c r="AA58" s="23"/>
      <c r="AB58" s="23"/>
      <c r="AC58" s="23"/>
    </row>
    <row r="59" spans="2:29" ht="9" x14ac:dyDescent="0.25">
      <c r="B59" s="75"/>
      <c r="C59" s="343"/>
      <c r="D59" s="343"/>
      <c r="E59" s="343"/>
      <c r="F59" s="343"/>
      <c r="G59" s="343"/>
      <c r="H59" s="343"/>
      <c r="I59" s="343"/>
      <c r="J59" s="23"/>
      <c r="K59" s="23"/>
      <c r="L59" s="23"/>
      <c r="M59" s="23"/>
      <c r="N59" s="23"/>
      <c r="O59" s="23"/>
      <c r="P59" s="23"/>
      <c r="Q59" s="23"/>
      <c r="R59" s="23"/>
      <c r="S59" s="23"/>
      <c r="T59" s="23"/>
      <c r="U59" s="23"/>
      <c r="V59" s="23"/>
      <c r="W59" s="23"/>
      <c r="X59" s="23"/>
      <c r="Y59" s="23"/>
      <c r="Z59" s="23"/>
      <c r="AA59" s="23"/>
      <c r="AB59" s="23"/>
      <c r="AC59" s="23"/>
    </row>
    <row r="60" spans="2:29" ht="9" x14ac:dyDescent="0.25">
      <c r="B60" s="75"/>
      <c r="C60" s="343"/>
      <c r="D60" s="343"/>
      <c r="E60" s="343"/>
      <c r="F60" s="343"/>
      <c r="G60" s="343"/>
      <c r="H60" s="343"/>
      <c r="I60" s="343"/>
      <c r="J60" s="23"/>
      <c r="K60" s="23"/>
      <c r="L60" s="23"/>
      <c r="M60" s="23"/>
      <c r="N60" s="23"/>
      <c r="O60" s="23"/>
      <c r="P60" s="23"/>
      <c r="Q60" s="23"/>
      <c r="R60" s="23"/>
      <c r="S60" s="23"/>
      <c r="T60" s="23"/>
      <c r="U60" s="23"/>
      <c r="V60" s="23"/>
      <c r="W60" s="23"/>
      <c r="X60" s="23"/>
      <c r="Y60" s="23"/>
      <c r="Z60" s="23"/>
      <c r="AA60" s="23"/>
      <c r="AB60" s="23"/>
      <c r="AC60" s="23"/>
    </row>
    <row r="61" spans="2:29" ht="9" x14ac:dyDescent="0.25">
      <c r="J61" s="268"/>
      <c r="K61" s="268"/>
      <c r="M61" s="23"/>
      <c r="Q61" s="23"/>
      <c r="R61" s="23"/>
    </row>
    <row r="62" spans="2:29" ht="9" x14ac:dyDescent="0.25">
      <c r="B62" s="74" t="s">
        <v>100</v>
      </c>
    </row>
    <row r="64" spans="2:29" ht="9" x14ac:dyDescent="0.25">
      <c r="B64" s="159" t="s">
        <v>710</v>
      </c>
      <c r="J64" s="378" t="s">
        <v>730</v>
      </c>
      <c r="K64" s="379"/>
      <c r="L64" s="380"/>
      <c r="R64" s="23"/>
    </row>
    <row r="65" spans="1:29" ht="9" x14ac:dyDescent="0.25">
      <c r="B65" s="146"/>
      <c r="N65" s="75"/>
      <c r="O65" s="75"/>
      <c r="P65" s="75"/>
      <c r="AA65" s="347"/>
      <c r="AB65" s="347"/>
      <c r="AC65" s="75"/>
    </row>
    <row r="66" spans="1:29" ht="9" x14ac:dyDescent="0.25">
      <c r="A66" s="132">
        <v>1</v>
      </c>
      <c r="B66" s="23" t="s">
        <v>736</v>
      </c>
      <c r="C66" s="23"/>
      <c r="D66" s="23"/>
      <c r="E66" s="23"/>
      <c r="F66" s="23"/>
      <c r="G66" s="23"/>
      <c r="H66" s="23"/>
      <c r="I66" s="128">
        <v>1</v>
      </c>
      <c r="J66" s="165" t="s">
        <v>737</v>
      </c>
      <c r="R66" s="75"/>
      <c r="S66" s="23"/>
      <c r="T66" s="23"/>
      <c r="U66" s="23"/>
      <c r="AA66" s="347"/>
      <c r="AB66" s="347"/>
      <c r="AC66" s="75"/>
    </row>
    <row r="67" spans="1:29" s="23" customFormat="1" ht="9" x14ac:dyDescent="0.25">
      <c r="A67" s="132"/>
      <c r="B67" s="23" t="s">
        <v>738</v>
      </c>
      <c r="I67" s="128">
        <v>2</v>
      </c>
      <c r="J67" s="165" t="s">
        <v>739</v>
      </c>
      <c r="K67" s="21"/>
      <c r="L67" s="21"/>
      <c r="M67" s="21"/>
      <c r="N67" s="21"/>
      <c r="O67" s="21"/>
      <c r="P67" s="21"/>
      <c r="S67" s="256"/>
      <c r="T67" s="256"/>
      <c r="U67" s="256"/>
      <c r="W67" s="347"/>
      <c r="X67" s="347"/>
      <c r="Y67" s="347"/>
      <c r="Z67" s="347"/>
      <c r="AA67" s="21"/>
      <c r="AB67" s="21"/>
      <c r="AC67" s="21"/>
    </row>
    <row r="68" spans="1:29" ht="9" x14ac:dyDescent="0.25">
      <c r="A68" s="123">
        <v>2</v>
      </c>
      <c r="B68" s="23" t="s">
        <v>740</v>
      </c>
      <c r="C68" s="165"/>
      <c r="D68" s="165"/>
      <c r="E68" s="165"/>
      <c r="F68" s="165"/>
      <c r="G68" s="165"/>
      <c r="H68" s="165"/>
      <c r="I68" s="128">
        <v>3</v>
      </c>
      <c r="J68" s="165" t="s">
        <v>741</v>
      </c>
      <c r="R68" s="75"/>
      <c r="S68" s="256"/>
      <c r="T68" s="256"/>
      <c r="U68" s="256"/>
      <c r="V68" s="256"/>
      <c r="W68" s="256"/>
      <c r="X68" s="256"/>
      <c r="Y68" s="256"/>
      <c r="Z68" s="256"/>
      <c r="AA68" s="256"/>
    </row>
    <row r="69" spans="1:29" ht="9" x14ac:dyDescent="0.15">
      <c r="A69" s="312">
        <v>3</v>
      </c>
      <c r="B69" s="23" t="s">
        <v>742</v>
      </c>
      <c r="I69" s="128">
        <v>4</v>
      </c>
      <c r="J69" s="165" t="s">
        <v>583</v>
      </c>
      <c r="R69" s="75"/>
      <c r="S69" s="256"/>
      <c r="T69" s="256"/>
      <c r="U69" s="256"/>
      <c r="V69" s="256"/>
      <c r="W69" s="256"/>
      <c r="X69" s="256"/>
      <c r="Y69" s="256"/>
      <c r="Z69" s="256"/>
      <c r="AA69" s="256"/>
    </row>
    <row r="70" spans="1:29" ht="9" x14ac:dyDescent="0.15">
      <c r="A70" s="312">
        <v>4</v>
      </c>
      <c r="B70" s="165" t="s">
        <v>743</v>
      </c>
      <c r="I70" s="128">
        <v>5</v>
      </c>
      <c r="J70" s="269" t="s">
        <v>744</v>
      </c>
      <c r="V70" s="256"/>
      <c r="W70" s="256"/>
      <c r="X70" s="256"/>
      <c r="Y70" s="256"/>
      <c r="Z70" s="256"/>
      <c r="AA70" s="256"/>
    </row>
    <row r="71" spans="1:29" ht="9" x14ac:dyDescent="0.15">
      <c r="A71" s="312">
        <v>5</v>
      </c>
      <c r="B71" s="23" t="s">
        <v>745</v>
      </c>
      <c r="C71" s="23"/>
      <c r="J71" s="269" t="s">
        <v>746</v>
      </c>
      <c r="V71" s="256"/>
      <c r="W71" s="256"/>
      <c r="X71" s="256"/>
      <c r="Y71" s="256"/>
      <c r="Z71" s="256"/>
      <c r="AA71" s="256"/>
    </row>
    <row r="72" spans="1:29" ht="9" x14ac:dyDescent="0.15">
      <c r="A72" s="312"/>
      <c r="B72" s="165" t="s">
        <v>747</v>
      </c>
      <c r="C72" s="23"/>
      <c r="V72" s="256"/>
      <c r="W72" s="256"/>
      <c r="X72" s="256"/>
      <c r="Y72" s="256"/>
      <c r="Z72" s="256"/>
      <c r="AA72" s="256"/>
    </row>
    <row r="73" spans="1:29" ht="9" x14ac:dyDescent="0.15">
      <c r="A73" s="312">
        <v>6</v>
      </c>
      <c r="B73" s="23" t="s">
        <v>748</v>
      </c>
      <c r="C73" s="23"/>
      <c r="V73" s="256"/>
      <c r="W73" s="256"/>
      <c r="X73" s="256"/>
      <c r="Y73" s="256"/>
      <c r="Z73" s="256"/>
      <c r="AA73" s="256"/>
    </row>
    <row r="74" spans="1:29" ht="9" x14ac:dyDescent="0.25">
      <c r="C74" s="23"/>
    </row>
    <row r="75" spans="1:29" ht="9" x14ac:dyDescent="0.25">
      <c r="B75" s="263" t="s">
        <v>719</v>
      </c>
    </row>
    <row r="76" spans="1:29" ht="9" x14ac:dyDescent="0.25">
      <c r="A76" s="307"/>
    </row>
    <row r="77" spans="1:29" ht="9" x14ac:dyDescent="0.25">
      <c r="A77" s="123">
        <v>1</v>
      </c>
      <c r="B77" s="21" t="s">
        <v>622</v>
      </c>
    </row>
    <row r="78" spans="1:29" ht="9" x14ac:dyDescent="0.25">
      <c r="A78" s="123">
        <v>2</v>
      </c>
      <c r="B78" s="21" t="s">
        <v>749</v>
      </c>
    </row>
    <row r="79" spans="1:29" ht="9" x14ac:dyDescent="0.25">
      <c r="A79" s="123">
        <v>3</v>
      </c>
      <c r="B79" s="21" t="s">
        <v>750</v>
      </c>
    </row>
    <row r="80" spans="1:29" ht="9" x14ac:dyDescent="0.25">
      <c r="A80" s="123"/>
      <c r="AA80" s="75"/>
      <c r="AB80" s="75"/>
      <c r="AC80" s="75"/>
    </row>
    <row r="81" spans="1:29" ht="9" x14ac:dyDescent="0.25">
      <c r="A81" s="123"/>
      <c r="B81" s="159" t="s">
        <v>751</v>
      </c>
      <c r="AA81" s="75"/>
      <c r="AB81" s="75"/>
      <c r="AC81" s="75"/>
    </row>
    <row r="82" spans="1:29" ht="9" x14ac:dyDescent="0.25">
      <c r="AA82" s="75"/>
      <c r="AB82" s="75"/>
      <c r="AC82" s="75"/>
    </row>
    <row r="83" spans="1:29" ht="9" x14ac:dyDescent="0.15">
      <c r="A83" s="123">
        <v>1</v>
      </c>
      <c r="B83" s="23" t="s">
        <v>752</v>
      </c>
      <c r="H83" s="151"/>
      <c r="I83" s="151"/>
      <c r="J83" s="151"/>
      <c r="K83" s="151"/>
      <c r="L83" s="151"/>
      <c r="M83" s="151"/>
      <c r="N83" s="151"/>
      <c r="O83" s="151"/>
      <c r="P83" s="151"/>
      <c r="Q83" s="151"/>
      <c r="R83" s="151"/>
      <c r="S83" s="151"/>
      <c r="T83" s="151"/>
      <c r="U83" s="151"/>
      <c r="V83" s="151"/>
      <c r="W83" s="151"/>
      <c r="X83" s="151"/>
      <c r="Y83" s="151"/>
      <c r="Z83" s="151"/>
      <c r="AA83" s="87"/>
      <c r="AB83" s="87"/>
      <c r="AC83" s="87"/>
    </row>
    <row r="84" spans="1:29" ht="9" x14ac:dyDescent="0.15">
      <c r="A84" s="123"/>
      <c r="C84" s="151"/>
      <c r="D84" s="151"/>
      <c r="E84" s="151"/>
      <c r="F84" s="151"/>
      <c r="G84" s="151"/>
      <c r="Q84" s="25"/>
      <c r="R84" s="25"/>
      <c r="S84" s="25"/>
      <c r="T84" s="25"/>
      <c r="U84" s="25"/>
      <c r="V84" s="87"/>
      <c r="W84" s="87"/>
      <c r="X84" s="87"/>
      <c r="Y84" s="87"/>
      <c r="Z84" s="87"/>
      <c r="AA84" s="87"/>
      <c r="AB84" s="87"/>
      <c r="AC84" s="87"/>
    </row>
    <row r="85" spans="1:29" ht="9" x14ac:dyDescent="0.15">
      <c r="A85" s="21"/>
      <c r="B85" s="302" t="s">
        <v>723</v>
      </c>
      <c r="C85" s="23"/>
      <c r="H85" s="75"/>
      <c r="I85" s="147"/>
      <c r="Q85" s="23"/>
      <c r="R85" s="23"/>
      <c r="S85" s="23"/>
      <c r="T85" s="23"/>
    </row>
    <row r="86" spans="1:29" ht="9" x14ac:dyDescent="0.15">
      <c r="A86" s="23"/>
      <c r="B86" s="272"/>
      <c r="E86" s="23"/>
      <c r="H86" s="23"/>
      <c r="Q86" s="23"/>
      <c r="R86" s="23"/>
      <c r="S86" s="23"/>
      <c r="T86" s="23"/>
    </row>
    <row r="87" spans="1:29" ht="9" x14ac:dyDescent="0.25">
      <c r="A87" s="123">
        <v>1</v>
      </c>
      <c r="B87" s="21" t="s">
        <v>479</v>
      </c>
      <c r="E87" s="165"/>
      <c r="H87" s="75"/>
      <c r="Q87" s="23"/>
      <c r="R87" s="23"/>
      <c r="S87" s="23"/>
      <c r="T87" s="23"/>
    </row>
    <row r="88" spans="1:29" ht="9" x14ac:dyDescent="0.15">
      <c r="A88" s="313">
        <v>2</v>
      </c>
      <c r="B88" s="21" t="s">
        <v>753</v>
      </c>
      <c r="H88" s="75"/>
      <c r="Q88" s="23"/>
      <c r="R88" s="23"/>
      <c r="S88" s="23"/>
      <c r="T88" s="23"/>
    </row>
    <row r="89" spans="1:29" ht="9" x14ac:dyDescent="0.15">
      <c r="A89" s="123">
        <v>3</v>
      </c>
      <c r="B89" s="154" t="s">
        <v>754</v>
      </c>
    </row>
    <row r="90" spans="1:29" ht="9" x14ac:dyDescent="0.25">
      <c r="A90" s="123">
        <v>4</v>
      </c>
      <c r="B90" s="21" t="s">
        <v>755</v>
      </c>
      <c r="H90" s="87"/>
    </row>
    <row r="91" spans="1:29" ht="9" x14ac:dyDescent="0.25">
      <c r="A91" s="123">
        <v>5</v>
      </c>
      <c r="B91" s="70" t="s">
        <v>404</v>
      </c>
    </row>
    <row r="92" spans="1:29" ht="9" x14ac:dyDescent="0.25">
      <c r="A92" s="123">
        <v>6</v>
      </c>
      <c r="B92" s="21" t="s">
        <v>487</v>
      </c>
    </row>
    <row r="93" spans="1:29" ht="9" x14ac:dyDescent="0.25">
      <c r="A93" s="123">
        <v>7</v>
      </c>
      <c r="B93" s="21" t="s">
        <v>756</v>
      </c>
    </row>
    <row r="94" spans="1:29" ht="9" x14ac:dyDescent="0.15">
      <c r="A94" s="123">
        <v>8</v>
      </c>
      <c r="B94" s="21" t="s">
        <v>808</v>
      </c>
      <c r="H94" s="153"/>
      <c r="I94" s="153"/>
      <c r="J94" s="153"/>
      <c r="K94" s="153"/>
      <c r="L94" s="153"/>
      <c r="M94" s="153"/>
      <c r="N94" s="153"/>
      <c r="O94" s="153"/>
      <c r="P94" s="153"/>
      <c r="Q94" s="153"/>
      <c r="R94" s="153"/>
      <c r="S94" s="153"/>
      <c r="T94" s="153"/>
      <c r="U94" s="153"/>
      <c r="V94" s="153"/>
      <c r="W94" s="153"/>
      <c r="X94" s="153"/>
      <c r="Y94" s="153"/>
      <c r="Z94" s="153"/>
      <c r="AA94" s="153"/>
      <c r="AB94" s="153"/>
      <c r="AC94" s="314"/>
    </row>
    <row r="95" spans="1:29" ht="9" x14ac:dyDescent="0.15">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314"/>
    </row>
    <row r="96" spans="1:29" ht="10.5" customHeight="1" x14ac:dyDescent="0.15">
      <c r="B96" s="155" t="s">
        <v>406</v>
      </c>
      <c r="C96" s="153"/>
      <c r="D96" s="153"/>
      <c r="E96" s="153"/>
      <c r="F96" s="153"/>
      <c r="G96" s="153"/>
    </row>
    <row r="97" spans="2:2" ht="10.5" customHeight="1" x14ac:dyDescent="0.25">
      <c r="B97" s="155" t="s">
        <v>345</v>
      </c>
    </row>
    <row r="98" spans="2:2" ht="10.5" customHeight="1" x14ac:dyDescent="0.25">
      <c r="B98" s="155" t="s">
        <v>805</v>
      </c>
    </row>
  </sheetData>
  <mergeCells count="4">
    <mergeCell ref="Z19:AB19"/>
    <mergeCell ref="S32:T32"/>
    <mergeCell ref="O35:AB35"/>
    <mergeCell ref="J64:L64"/>
  </mergeCells>
  <conditionalFormatting sqref="I32:J32">
    <cfRule type="expression" dxfId="25" priority="6" stopIfTrue="1">
      <formula>$C32=$H$28</formula>
    </cfRule>
  </conditionalFormatting>
  <conditionalFormatting sqref="G32 K32:P32 X32 Z32 C32:D32 R32:S32 U32:V32">
    <cfRule type="expression" dxfId="24" priority="5" stopIfTrue="1">
      <formula>$C29=$H$28</formula>
    </cfRule>
  </conditionalFormatting>
  <conditionalFormatting sqref="I32:J32">
    <cfRule type="expression" dxfId="23" priority="4" stopIfTrue="1">
      <formula>$C32=$H$28</formula>
    </cfRule>
  </conditionalFormatting>
  <conditionalFormatting sqref="G32 K32:P32 X32 Z32 C32:D32 R32:S32 U32:V32">
    <cfRule type="expression" dxfId="22" priority="3" stopIfTrue="1">
      <formula>$C29=$H$28</formula>
    </cfRule>
  </conditionalFormatting>
  <conditionalFormatting sqref="Y32">
    <cfRule type="expression" dxfId="21" priority="2" stopIfTrue="1">
      <formula>$C29=$H$28</formula>
    </cfRule>
  </conditionalFormatting>
  <conditionalFormatting sqref="Y32">
    <cfRule type="expression" dxfId="20" priority="1" stopIfTrue="1">
      <formula>$C29=$H$28</formula>
    </cfRule>
  </conditionalFormatting>
  <pageMargins left="0.70866141732283472" right="0.70866141732283472" top="0.78740157480314965" bottom="0.78740157480314965" header="0.31496062992125984" footer="0.31496062992125984"/>
  <pageSetup paperSize="9" scale="73" fitToWidth="2" fitToHeight="2" orientation="landscape" r:id="rId1"/>
  <headerFooter>
    <oddHeader>&amp;C&amp;"-,Fett"RSG-Monitoring Planungsstand 30.6.2017 - Kärnten</oddHeader>
  </headerFooter>
  <rowBreaks count="1" manualBreakCount="1">
    <brk id="60"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9"/>
  <sheetViews>
    <sheetView showGridLines="0" zoomScaleNormal="100" workbookViewId="0"/>
  </sheetViews>
  <sheetFormatPr baseColWidth="10" defaultRowHeight="10.5" customHeight="1" x14ac:dyDescent="0.25"/>
  <cols>
    <col min="1" max="1" width="2.140625" style="89" customWidth="1"/>
    <col min="2" max="2" width="34.7109375" style="21" customWidth="1"/>
    <col min="3" max="7" width="5.28515625" style="21" customWidth="1"/>
    <col min="8" max="8" width="6.28515625" style="21" customWidth="1"/>
    <col min="9" max="9" width="7.140625" style="21" customWidth="1"/>
    <col min="10" max="27" width="5.28515625" style="21" customWidth="1"/>
    <col min="28" max="28" width="6.7109375" style="21" customWidth="1"/>
    <col min="29" max="29" width="3.7109375" style="21" customWidth="1"/>
    <col min="30" max="47" width="4" style="21" customWidth="1"/>
    <col min="48" max="48" width="3.7109375" style="21" customWidth="1"/>
    <col min="49" max="53" width="4" style="21" customWidth="1"/>
    <col min="54" max="54" width="4.140625" style="21" customWidth="1"/>
    <col min="55" max="16384" width="11.42578125" style="21"/>
  </cols>
  <sheetData>
    <row r="1" spans="2:82"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82" ht="10.5" customHeight="1" x14ac:dyDescent="0.25">
      <c r="B3" s="159" t="s">
        <v>675</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82" ht="10.5" customHeight="1" x14ac:dyDescent="0.25">
      <c r="B4" s="172" t="s">
        <v>0</v>
      </c>
      <c r="C4" s="72" t="s">
        <v>1</v>
      </c>
      <c r="D4" s="72" t="s">
        <v>2</v>
      </c>
      <c r="E4" s="72" t="s">
        <v>3</v>
      </c>
      <c r="F4" s="72" t="s">
        <v>4</v>
      </c>
      <c r="G4" s="72" t="s">
        <v>5</v>
      </c>
      <c r="H4" s="72" t="s">
        <v>6</v>
      </c>
      <c r="I4" s="72" t="s">
        <v>7</v>
      </c>
      <c r="J4" s="72" t="s">
        <v>8</v>
      </c>
      <c r="K4" s="72" t="s">
        <v>9</v>
      </c>
      <c r="L4" s="72" t="s">
        <v>593</v>
      </c>
      <c r="M4" s="72" t="s">
        <v>11</v>
      </c>
      <c r="N4" s="72" t="s">
        <v>12</v>
      </c>
      <c r="O4" s="72" t="s">
        <v>13</v>
      </c>
      <c r="P4" s="72" t="s">
        <v>14</v>
      </c>
      <c r="Q4" s="72" t="s">
        <v>15</v>
      </c>
      <c r="R4" s="72" t="s">
        <v>16</v>
      </c>
      <c r="S4" s="72" t="s">
        <v>17</v>
      </c>
      <c r="T4" s="72" t="s">
        <v>18</v>
      </c>
      <c r="U4" s="72" t="s">
        <v>19</v>
      </c>
      <c r="V4" s="72" t="s">
        <v>20</v>
      </c>
      <c r="W4" s="71" t="s">
        <v>676</v>
      </c>
      <c r="X4" s="72" t="s">
        <v>22</v>
      </c>
      <c r="Y4" s="72" t="s">
        <v>23</v>
      </c>
      <c r="Z4" s="72" t="s">
        <v>24</v>
      </c>
      <c r="AA4" s="72" t="s">
        <v>677</v>
      </c>
      <c r="AB4" s="77" t="s">
        <v>25</v>
      </c>
      <c r="AC4" s="23"/>
    </row>
    <row r="5" spans="2:82" ht="10.5" customHeight="1" x14ac:dyDescent="0.25">
      <c r="B5" s="78" t="s">
        <v>395</v>
      </c>
      <c r="C5" s="169">
        <v>373</v>
      </c>
      <c r="D5" s="169">
        <v>220</v>
      </c>
      <c r="E5" s="169">
        <v>0</v>
      </c>
      <c r="F5" s="169">
        <v>88</v>
      </c>
      <c r="G5" s="169">
        <v>1162</v>
      </c>
      <c r="H5" s="169">
        <v>75</v>
      </c>
      <c r="I5" s="169">
        <v>2129</v>
      </c>
      <c r="J5" s="169">
        <v>614</v>
      </c>
      <c r="K5" s="169">
        <v>572</v>
      </c>
      <c r="L5" s="169">
        <v>508</v>
      </c>
      <c r="M5" s="169">
        <v>79</v>
      </c>
      <c r="N5" s="169">
        <v>143</v>
      </c>
      <c r="O5" s="169">
        <v>166</v>
      </c>
      <c r="P5" s="169">
        <v>230</v>
      </c>
      <c r="Q5" s="169">
        <v>25</v>
      </c>
      <c r="R5" s="169">
        <v>107</v>
      </c>
      <c r="S5" s="169">
        <v>408</v>
      </c>
      <c r="T5" s="169">
        <v>611</v>
      </c>
      <c r="U5" s="169">
        <v>15</v>
      </c>
      <c r="V5" s="79">
        <v>30</v>
      </c>
      <c r="W5" s="169">
        <v>119</v>
      </c>
      <c r="X5" s="169">
        <v>0</v>
      </c>
      <c r="Y5" s="169">
        <v>67</v>
      </c>
      <c r="Z5" s="169">
        <v>38</v>
      </c>
      <c r="AA5" s="169">
        <v>106</v>
      </c>
      <c r="AB5" s="171">
        <v>7885</v>
      </c>
      <c r="AC5" s="75"/>
      <c r="AD5" s="75"/>
      <c r="AE5" s="75"/>
      <c r="AF5" s="75"/>
      <c r="AG5" s="75"/>
      <c r="AH5" s="75"/>
      <c r="AI5" s="75"/>
      <c r="AJ5" s="75"/>
      <c r="AK5" s="75"/>
      <c r="AL5" s="75"/>
      <c r="AM5" s="75"/>
    </row>
    <row r="6" spans="2:82" ht="10.5" customHeight="1" x14ac:dyDescent="0.25">
      <c r="B6" s="80" t="s">
        <v>396</v>
      </c>
      <c r="C6" s="169">
        <v>373</v>
      </c>
      <c r="D6" s="169">
        <v>220</v>
      </c>
      <c r="E6" s="169">
        <v>0</v>
      </c>
      <c r="F6" s="169">
        <v>86</v>
      </c>
      <c r="G6" s="169">
        <v>1152</v>
      </c>
      <c r="H6" s="169">
        <v>73</v>
      </c>
      <c r="I6" s="169">
        <v>2125</v>
      </c>
      <c r="J6" s="169">
        <v>618</v>
      </c>
      <c r="K6" s="169">
        <v>549</v>
      </c>
      <c r="L6" s="169">
        <v>509</v>
      </c>
      <c r="M6" s="169">
        <v>78</v>
      </c>
      <c r="N6" s="169">
        <v>135</v>
      </c>
      <c r="O6" s="169">
        <v>162</v>
      </c>
      <c r="P6" s="169">
        <v>230</v>
      </c>
      <c r="Q6" s="169">
        <v>24</v>
      </c>
      <c r="R6" s="169">
        <v>102</v>
      </c>
      <c r="S6" s="169">
        <v>413</v>
      </c>
      <c r="T6" s="169">
        <v>627</v>
      </c>
      <c r="U6" s="169">
        <v>15</v>
      </c>
      <c r="V6" s="81">
        <v>22</v>
      </c>
      <c r="W6" s="169">
        <v>115</v>
      </c>
      <c r="X6" s="169">
        <v>0</v>
      </c>
      <c r="Y6" s="169">
        <v>70</v>
      </c>
      <c r="Z6" s="169">
        <v>35</v>
      </c>
      <c r="AA6" s="169">
        <v>106</v>
      </c>
      <c r="AB6" s="82">
        <v>7839</v>
      </c>
      <c r="AC6" s="75"/>
      <c r="AD6" s="75"/>
      <c r="AE6" s="75"/>
      <c r="AF6" s="75"/>
      <c r="AG6" s="75"/>
      <c r="AH6" s="75"/>
      <c r="AI6" s="75"/>
      <c r="AJ6" s="75"/>
      <c r="AK6" s="75"/>
      <c r="AL6" s="75"/>
      <c r="AM6" s="75"/>
    </row>
    <row r="7" spans="2:82" ht="10.5" customHeight="1" x14ac:dyDescent="0.25">
      <c r="B7" s="83" t="s">
        <v>678</v>
      </c>
      <c r="C7" s="175">
        <v>399</v>
      </c>
      <c r="D7" s="175">
        <v>232</v>
      </c>
      <c r="E7" s="175">
        <v>0</v>
      </c>
      <c r="F7" s="175">
        <v>128</v>
      </c>
      <c r="G7" s="175">
        <v>978</v>
      </c>
      <c r="H7" s="175">
        <v>86</v>
      </c>
      <c r="I7" s="175">
        <v>1963</v>
      </c>
      <c r="J7" s="175">
        <v>463</v>
      </c>
      <c r="K7" s="175">
        <v>603</v>
      </c>
      <c r="L7" s="175">
        <v>730</v>
      </c>
      <c r="M7" s="175">
        <v>75</v>
      </c>
      <c r="N7" s="175">
        <v>132</v>
      </c>
      <c r="O7" s="175">
        <v>136</v>
      </c>
      <c r="P7" s="175">
        <v>198</v>
      </c>
      <c r="Q7" s="175">
        <v>20</v>
      </c>
      <c r="R7" s="175">
        <v>122</v>
      </c>
      <c r="S7" s="175">
        <v>368</v>
      </c>
      <c r="T7" s="175">
        <v>480</v>
      </c>
      <c r="U7" s="175">
        <v>15</v>
      </c>
      <c r="V7" s="82">
        <v>62</v>
      </c>
      <c r="W7" s="175">
        <v>320</v>
      </c>
      <c r="X7" s="175">
        <v>0</v>
      </c>
      <c r="Y7" s="175">
        <v>469</v>
      </c>
      <c r="Z7" s="175">
        <v>76</v>
      </c>
      <c r="AA7" s="175">
        <v>149</v>
      </c>
      <c r="AB7" s="82">
        <v>8204</v>
      </c>
      <c r="AC7" s="75"/>
      <c r="AD7" s="75"/>
      <c r="AE7" s="75"/>
      <c r="AF7" s="75"/>
      <c r="AG7" s="75"/>
      <c r="AH7" s="75"/>
      <c r="AI7" s="75"/>
      <c r="AJ7" s="75"/>
      <c r="AK7" s="75"/>
      <c r="AL7" s="75"/>
      <c r="AM7" s="75"/>
    </row>
    <row r="8" spans="2:82" ht="10.5" customHeight="1" x14ac:dyDescent="0.15">
      <c r="B8" s="85" t="s">
        <v>679</v>
      </c>
      <c r="C8" s="174" t="s">
        <v>26</v>
      </c>
      <c r="D8" s="174" t="s">
        <v>26</v>
      </c>
      <c r="E8" s="174" t="s">
        <v>26</v>
      </c>
      <c r="F8" s="174" t="s">
        <v>26</v>
      </c>
      <c r="G8" s="174" t="s">
        <v>26</v>
      </c>
      <c r="H8" s="174" t="s">
        <v>26</v>
      </c>
      <c r="I8" s="174" t="s">
        <v>26</v>
      </c>
      <c r="J8" s="174" t="s">
        <v>26</v>
      </c>
      <c r="K8" s="174" t="s">
        <v>26</v>
      </c>
      <c r="L8" s="174" t="s">
        <v>26</v>
      </c>
      <c r="M8" s="174" t="s">
        <v>26</v>
      </c>
      <c r="N8" s="174" t="s">
        <v>26</v>
      </c>
      <c r="O8" s="174" t="s">
        <v>26</v>
      </c>
      <c r="P8" s="174" t="s">
        <v>26</v>
      </c>
      <c r="Q8" s="174" t="s">
        <v>26</v>
      </c>
      <c r="R8" s="174" t="s">
        <v>26</v>
      </c>
      <c r="S8" s="174" t="s">
        <v>26</v>
      </c>
      <c r="T8" s="174" t="s">
        <v>26</v>
      </c>
      <c r="U8" s="174" t="s">
        <v>26</v>
      </c>
      <c r="V8" s="86" t="s">
        <v>26</v>
      </c>
      <c r="W8" s="174" t="s">
        <v>26</v>
      </c>
      <c r="X8" s="174" t="s">
        <v>26</v>
      </c>
      <c r="Y8" s="174" t="s">
        <v>26</v>
      </c>
      <c r="Z8" s="174" t="s">
        <v>26</v>
      </c>
      <c r="AA8" s="174" t="s">
        <v>26</v>
      </c>
      <c r="AB8" s="86" t="s">
        <v>26</v>
      </c>
      <c r="AC8" s="75"/>
      <c r="AD8" s="97"/>
      <c r="AE8" s="97"/>
      <c r="AF8" s="97"/>
      <c r="AG8" s="97"/>
      <c r="AH8" s="97"/>
      <c r="AI8" s="97"/>
      <c r="AJ8" s="97"/>
      <c r="AK8" s="97"/>
      <c r="AL8" s="97"/>
      <c r="AM8" s="97"/>
      <c r="AN8" s="97"/>
    </row>
    <row r="9" spans="2:82" ht="10.5" customHeight="1" x14ac:dyDescent="0.25">
      <c r="B9" s="87"/>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75"/>
      <c r="AD9" s="101"/>
      <c r="AE9" s="23"/>
      <c r="AF9" s="23"/>
      <c r="AG9" s="23"/>
      <c r="AH9" s="23"/>
      <c r="AI9" s="23"/>
      <c r="AJ9" s="23"/>
      <c r="AK9" s="23"/>
      <c r="AL9" s="23"/>
      <c r="AM9" s="23"/>
      <c r="AN9" s="100"/>
    </row>
    <row r="10" spans="2:82" ht="10.5" customHeight="1" x14ac:dyDescent="0.1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7"/>
      <c r="AC10" s="75"/>
      <c r="AD10" s="105"/>
      <c r="AE10" s="23"/>
      <c r="AF10" s="165"/>
      <c r="AG10" s="23"/>
      <c r="AI10" s="165"/>
      <c r="AJ10" s="75"/>
      <c r="AK10" s="23"/>
      <c r="AL10" s="75"/>
      <c r="AM10" s="23"/>
      <c r="AN10" s="105"/>
      <c r="AO10" s="165"/>
      <c r="AP10" s="165"/>
      <c r="AQ10" s="88"/>
      <c r="AR10" s="88"/>
      <c r="AT10" s="88"/>
      <c r="AU10" s="88"/>
      <c r="AV10" s="165"/>
      <c r="AW10" s="75"/>
      <c r="AY10" s="75"/>
      <c r="AZ10" s="165"/>
      <c r="BA10" s="75"/>
      <c r="BB10" s="165"/>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row>
    <row r="11" spans="2:82" ht="10.5" customHeight="1" x14ac:dyDescent="0.25">
      <c r="B11" s="159" t="s">
        <v>680</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7"/>
      <c r="AC11" s="75"/>
      <c r="AD11" s="109"/>
      <c r="AE11" s="23"/>
      <c r="AF11" s="165"/>
      <c r="AG11" s="23"/>
      <c r="AI11" s="165"/>
      <c r="AJ11" s="75"/>
      <c r="AK11" s="23"/>
      <c r="AL11" s="75"/>
      <c r="AM11" s="23"/>
      <c r="AN11" s="23"/>
      <c r="AO11" s="165"/>
      <c r="AP11" s="165"/>
      <c r="AQ11" s="88"/>
      <c r="AR11" s="88"/>
      <c r="AT11" s="88"/>
      <c r="AV11" s="165"/>
      <c r="AW11" s="75"/>
      <c r="AY11" s="75"/>
      <c r="AZ11" s="165"/>
      <c r="BA11" s="75"/>
      <c r="BB11" s="165"/>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row>
    <row r="12" spans="2:82" ht="10.5" customHeight="1" x14ac:dyDescent="0.25">
      <c r="B12" s="172"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165"/>
      <c r="AE12" s="23"/>
      <c r="AF12" s="165"/>
      <c r="AG12" s="23"/>
      <c r="AI12" s="165"/>
      <c r="AJ12" s="75"/>
      <c r="AK12" s="23"/>
      <c r="AL12" s="75"/>
      <c r="AM12" s="23"/>
      <c r="AN12" s="23"/>
      <c r="AO12" s="75"/>
      <c r="AP12" s="165"/>
      <c r="AQ12" s="165"/>
      <c r="AR12" s="88"/>
      <c r="AS12" s="88"/>
      <c r="AU12" s="88"/>
      <c r="AW12" s="165"/>
      <c r="AX12" s="75"/>
      <c r="AZ12" s="75"/>
      <c r="BA12" s="165"/>
      <c r="BB12" s="75"/>
      <c r="BC12" s="165"/>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row>
    <row r="13" spans="2:82" ht="10.5" customHeight="1" x14ac:dyDescent="0.25">
      <c r="B13" s="78" t="s">
        <v>395</v>
      </c>
      <c r="C13" s="169">
        <v>373</v>
      </c>
      <c r="D13" s="169">
        <v>220</v>
      </c>
      <c r="E13" s="169">
        <v>0</v>
      </c>
      <c r="F13" s="169">
        <v>88</v>
      </c>
      <c r="G13" s="169">
        <v>1162</v>
      </c>
      <c r="H13" s="169">
        <v>75</v>
      </c>
      <c r="I13" s="169">
        <v>2129</v>
      </c>
      <c r="J13" s="169">
        <v>614</v>
      </c>
      <c r="K13" s="169">
        <v>572</v>
      </c>
      <c r="L13" s="169">
        <v>508</v>
      </c>
      <c r="M13" s="169">
        <v>79</v>
      </c>
      <c r="N13" s="169">
        <v>143</v>
      </c>
      <c r="O13" s="169">
        <v>166</v>
      </c>
      <c r="P13" s="169">
        <v>230</v>
      </c>
      <c r="Q13" s="169">
        <v>25</v>
      </c>
      <c r="R13" s="169">
        <v>107</v>
      </c>
      <c r="S13" s="169">
        <v>408</v>
      </c>
      <c r="T13" s="169">
        <v>611</v>
      </c>
      <c r="U13" s="169">
        <v>15</v>
      </c>
      <c r="V13" s="79">
        <v>30</v>
      </c>
      <c r="W13" s="169">
        <v>119</v>
      </c>
      <c r="X13" s="169">
        <v>0</v>
      </c>
      <c r="Y13" s="169">
        <v>67</v>
      </c>
      <c r="Z13" s="169">
        <v>38</v>
      </c>
      <c r="AA13" s="169">
        <v>106</v>
      </c>
      <c r="AB13" s="171">
        <v>7885</v>
      </c>
      <c r="AC13" s="75"/>
      <c r="AD13" s="165"/>
      <c r="AE13" s="23"/>
      <c r="AF13" s="165"/>
      <c r="AG13" s="23"/>
      <c r="AI13" s="165"/>
      <c r="AJ13" s="75"/>
      <c r="AK13" s="23"/>
      <c r="AL13" s="75"/>
      <c r="AM13" s="23"/>
      <c r="AN13" s="23"/>
      <c r="AO13" s="75"/>
      <c r="AP13" s="165"/>
      <c r="AQ13" s="165"/>
      <c r="AR13" s="88"/>
      <c r="AS13" s="88"/>
      <c r="AU13" s="88"/>
      <c r="AW13" s="165"/>
      <c r="AX13" s="75"/>
      <c r="AZ13" s="75"/>
      <c r="BA13" s="165"/>
      <c r="BB13" s="75"/>
      <c r="BC13" s="165"/>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row>
    <row r="14" spans="2:82" ht="10.5" customHeight="1" x14ac:dyDescent="0.25">
      <c r="B14" s="80" t="s">
        <v>396</v>
      </c>
      <c r="C14" s="169">
        <v>373</v>
      </c>
      <c r="D14" s="169">
        <v>220</v>
      </c>
      <c r="E14" s="169">
        <v>0</v>
      </c>
      <c r="F14" s="169">
        <v>86</v>
      </c>
      <c r="G14" s="169">
        <v>1152</v>
      </c>
      <c r="H14" s="169">
        <v>73</v>
      </c>
      <c r="I14" s="169">
        <v>2125</v>
      </c>
      <c r="J14" s="169">
        <v>618</v>
      </c>
      <c r="K14" s="169">
        <v>549</v>
      </c>
      <c r="L14" s="169">
        <v>509</v>
      </c>
      <c r="M14" s="169">
        <v>78</v>
      </c>
      <c r="N14" s="169">
        <v>135</v>
      </c>
      <c r="O14" s="169">
        <v>162</v>
      </c>
      <c r="P14" s="169">
        <v>230</v>
      </c>
      <c r="Q14" s="169">
        <v>24</v>
      </c>
      <c r="R14" s="169">
        <v>102</v>
      </c>
      <c r="S14" s="169">
        <v>413</v>
      </c>
      <c r="T14" s="169">
        <v>627</v>
      </c>
      <c r="U14" s="169">
        <v>15</v>
      </c>
      <c r="V14" s="81">
        <v>22</v>
      </c>
      <c r="W14" s="169">
        <v>115</v>
      </c>
      <c r="X14" s="169">
        <v>0</v>
      </c>
      <c r="Y14" s="169">
        <v>70</v>
      </c>
      <c r="Z14" s="169">
        <v>35</v>
      </c>
      <c r="AA14" s="169">
        <v>106</v>
      </c>
      <c r="AB14" s="82">
        <v>7839</v>
      </c>
      <c r="AC14" s="75"/>
      <c r="AD14" s="88"/>
      <c r="AF14" s="88"/>
      <c r="AG14" s="23"/>
      <c r="AI14" s="165"/>
      <c r="AJ14" s="75"/>
      <c r="AK14" s="23"/>
      <c r="AL14" s="75"/>
      <c r="AM14" s="23"/>
      <c r="AN14" s="23"/>
      <c r="AO14" s="75"/>
      <c r="AP14" s="165"/>
      <c r="AQ14" s="165"/>
      <c r="AR14" s="88"/>
      <c r="AS14" s="88"/>
      <c r="AU14" s="88"/>
      <c r="AW14" s="165"/>
      <c r="AX14" s="75"/>
      <c r="AZ14" s="75"/>
      <c r="BA14" s="165"/>
      <c r="BB14" s="75"/>
      <c r="BC14" s="165"/>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row>
    <row r="15" spans="2:82" ht="10.5" customHeight="1" x14ac:dyDescent="0.25">
      <c r="B15" s="83" t="s">
        <v>681</v>
      </c>
      <c r="C15" s="175">
        <v>399</v>
      </c>
      <c r="D15" s="175">
        <v>232</v>
      </c>
      <c r="E15" s="175">
        <v>0</v>
      </c>
      <c r="F15" s="175">
        <v>128</v>
      </c>
      <c r="G15" s="175">
        <v>978</v>
      </c>
      <c r="H15" s="175">
        <v>86</v>
      </c>
      <c r="I15" s="175">
        <v>1963</v>
      </c>
      <c r="J15" s="175">
        <v>463</v>
      </c>
      <c r="K15" s="175">
        <v>603</v>
      </c>
      <c r="L15" s="175">
        <v>730</v>
      </c>
      <c r="M15" s="175">
        <v>75</v>
      </c>
      <c r="N15" s="175">
        <v>132</v>
      </c>
      <c r="O15" s="175">
        <v>136</v>
      </c>
      <c r="P15" s="175">
        <v>198</v>
      </c>
      <c r="Q15" s="175">
        <v>20</v>
      </c>
      <c r="R15" s="175">
        <v>122</v>
      </c>
      <c r="S15" s="175">
        <v>368</v>
      </c>
      <c r="T15" s="175">
        <v>480</v>
      </c>
      <c r="U15" s="175">
        <v>15</v>
      </c>
      <c r="V15" s="82">
        <v>62</v>
      </c>
      <c r="W15" s="175">
        <v>320</v>
      </c>
      <c r="X15" s="175">
        <v>0</v>
      </c>
      <c r="Y15" s="175">
        <v>469</v>
      </c>
      <c r="Z15" s="175">
        <v>76</v>
      </c>
      <c r="AA15" s="175">
        <v>149</v>
      </c>
      <c r="AB15" s="82">
        <v>8204</v>
      </c>
      <c r="AC15" s="75"/>
      <c r="AO15" s="75"/>
      <c r="AP15" s="165"/>
      <c r="AQ15" s="165"/>
      <c r="AR15" s="88"/>
      <c r="AS15" s="88"/>
      <c r="AU15" s="88"/>
      <c r="AW15" s="165"/>
      <c r="AX15" s="75"/>
      <c r="AZ15" s="75"/>
      <c r="BA15" s="165"/>
      <c r="BB15" s="75"/>
      <c r="BC15" s="165"/>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row>
    <row r="16" spans="2:82" ht="10.5" customHeight="1" x14ac:dyDescent="0.25">
      <c r="B16" s="85" t="s">
        <v>679</v>
      </c>
      <c r="C16" s="174" t="s">
        <v>26</v>
      </c>
      <c r="D16" s="174" t="s">
        <v>26</v>
      </c>
      <c r="E16" s="174" t="s">
        <v>26</v>
      </c>
      <c r="F16" s="174" t="s">
        <v>26</v>
      </c>
      <c r="G16" s="174" t="s">
        <v>26</v>
      </c>
      <c r="H16" s="174" t="s">
        <v>26</v>
      </c>
      <c r="I16" s="174" t="s">
        <v>26</v>
      </c>
      <c r="J16" s="174" t="s">
        <v>26</v>
      </c>
      <c r="K16" s="174" t="s">
        <v>26</v>
      </c>
      <c r="L16" s="174" t="s">
        <v>26</v>
      </c>
      <c r="M16" s="174" t="s">
        <v>26</v>
      </c>
      <c r="N16" s="174" t="s">
        <v>26</v>
      </c>
      <c r="O16" s="174" t="s">
        <v>26</v>
      </c>
      <c r="P16" s="174" t="s">
        <v>26</v>
      </c>
      <c r="Q16" s="174" t="s">
        <v>26</v>
      </c>
      <c r="R16" s="174" t="s">
        <v>26</v>
      </c>
      <c r="S16" s="174" t="s">
        <v>26</v>
      </c>
      <c r="T16" s="174" t="s">
        <v>26</v>
      </c>
      <c r="U16" s="174" t="s">
        <v>26</v>
      </c>
      <c r="V16" s="86" t="s">
        <v>26</v>
      </c>
      <c r="W16" s="174" t="s">
        <v>26</v>
      </c>
      <c r="X16" s="174" t="s">
        <v>26</v>
      </c>
      <c r="Y16" s="174" t="s">
        <v>26</v>
      </c>
      <c r="Z16" s="174" t="s">
        <v>26</v>
      </c>
      <c r="AA16" s="174" t="s">
        <v>26</v>
      </c>
      <c r="AB16" s="86" t="s">
        <v>26</v>
      </c>
      <c r="AC16" s="23"/>
      <c r="AD16" s="88"/>
      <c r="AF16" s="88"/>
      <c r="AG16" s="23"/>
      <c r="AI16" s="165"/>
      <c r="AJ16" s="75"/>
      <c r="AK16" s="23"/>
      <c r="AL16" s="75"/>
      <c r="AM16" s="23"/>
      <c r="AN16" s="23"/>
      <c r="AO16" s="88"/>
      <c r="AQ16" s="23"/>
      <c r="AR16" s="88"/>
      <c r="AT16" s="88"/>
      <c r="AW16" s="23"/>
      <c r="AY16" s="165"/>
      <c r="AZ16" s="75"/>
      <c r="BA16" s="23"/>
      <c r="BB16" s="75"/>
      <c r="BC16" s="23"/>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row>
    <row r="17" spans="1:82" ht="9" x14ac:dyDescent="0.2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23"/>
      <c r="AD17" s="88"/>
      <c r="AG17" s="23"/>
      <c r="AI17" s="165"/>
      <c r="AJ17" s="75"/>
      <c r="AK17" s="23"/>
      <c r="AL17" s="75"/>
      <c r="AM17" s="23"/>
      <c r="AN17" s="23"/>
      <c r="AO17" s="88"/>
      <c r="AQ17" s="23"/>
      <c r="AR17" s="88"/>
      <c r="AT17" s="88"/>
      <c r="AW17" s="23"/>
      <c r="AY17" s="165"/>
      <c r="AZ17" s="75"/>
      <c r="BA17" s="23"/>
      <c r="BB17" s="75"/>
      <c r="BC17" s="23"/>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row>
    <row r="18" spans="1:82"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88"/>
      <c r="AG18" s="23"/>
      <c r="AI18" s="165"/>
      <c r="AJ18" s="75"/>
      <c r="AK18" s="23"/>
      <c r="AL18" s="75"/>
      <c r="AM18" s="23"/>
      <c r="AN18" s="23"/>
      <c r="AO18" s="88"/>
      <c r="AQ18" s="23"/>
      <c r="AR18" s="88"/>
      <c r="AT18" s="88"/>
      <c r="AV18" s="88"/>
      <c r="AW18" s="23"/>
      <c r="AY18" s="165"/>
      <c r="AZ18" s="75"/>
      <c r="BA18" s="23"/>
      <c r="BB18" s="75"/>
      <c r="BC18" s="23"/>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row>
    <row r="19" spans="1:82" ht="9" x14ac:dyDescent="0.25">
      <c r="B19" s="263" t="s">
        <v>682</v>
      </c>
      <c r="C19" s="75"/>
      <c r="E19" s="75"/>
      <c r="F19" s="75"/>
      <c r="G19" s="75"/>
      <c r="H19" s="23"/>
      <c r="I19" s="23"/>
      <c r="J19" s="75"/>
      <c r="K19" s="75"/>
      <c r="L19" s="23"/>
      <c r="M19" s="23"/>
      <c r="N19" s="23"/>
      <c r="O19" s="75"/>
      <c r="P19" s="75"/>
      <c r="Q19" s="75"/>
      <c r="R19" s="23"/>
      <c r="S19" s="75"/>
      <c r="T19" s="23"/>
      <c r="U19" s="75"/>
      <c r="V19" s="75"/>
      <c r="W19" s="75"/>
      <c r="X19" s="75"/>
      <c r="Z19" s="378" t="s">
        <v>439</v>
      </c>
      <c r="AA19" s="379"/>
      <c r="AB19" s="380"/>
      <c r="AC19" s="23"/>
      <c r="AD19" s="88"/>
      <c r="AF19" s="88"/>
      <c r="AG19" s="23"/>
      <c r="AI19" s="165"/>
      <c r="AJ19" s="75"/>
      <c r="AK19" s="23"/>
      <c r="AL19" s="75"/>
      <c r="AM19" s="23"/>
      <c r="AN19" s="23"/>
      <c r="AO19" s="165"/>
      <c r="AP19" s="23"/>
      <c r="AQ19" s="23"/>
      <c r="AR19" s="165"/>
      <c r="AS19" s="23"/>
      <c r="AT19" s="88"/>
      <c r="AW19" s="23"/>
      <c r="AY19" s="165"/>
      <c r="AZ19" s="75"/>
      <c r="BA19" s="23"/>
      <c r="BB19" s="75"/>
      <c r="BC19" s="23"/>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row>
    <row r="20" spans="1:82" ht="10.5" customHeight="1" x14ac:dyDescent="0.25">
      <c r="B20" s="305" t="s">
        <v>28</v>
      </c>
      <c r="C20" s="72" t="s">
        <v>29</v>
      </c>
      <c r="D20" s="72" t="s">
        <v>30</v>
      </c>
      <c r="E20" s="72" t="s">
        <v>31</v>
      </c>
      <c r="F20" s="72" t="s">
        <v>32</v>
      </c>
      <c r="G20" s="72" t="s">
        <v>33</v>
      </c>
      <c r="H20" s="72" t="s">
        <v>301</v>
      </c>
      <c r="I20" s="72" t="s">
        <v>35</v>
      </c>
      <c r="J20" s="72" t="s">
        <v>36</v>
      </c>
      <c r="K20" s="72" t="s">
        <v>37</v>
      </c>
      <c r="L20" s="72" t="s">
        <v>38</v>
      </c>
      <c r="M20" s="72" t="s">
        <v>39</v>
      </c>
      <c r="N20" s="72" t="s">
        <v>40</v>
      </c>
      <c r="O20" s="72" t="s">
        <v>41</v>
      </c>
      <c r="P20" s="72" t="s">
        <v>42</v>
      </c>
      <c r="Q20" s="72" t="s">
        <v>43</v>
      </c>
      <c r="R20" s="72" t="s">
        <v>44</v>
      </c>
      <c r="S20" s="72" t="s">
        <v>45</v>
      </c>
      <c r="T20" s="72" t="s">
        <v>46</v>
      </c>
      <c r="U20" s="72" t="s">
        <v>47</v>
      </c>
      <c r="V20" s="72" t="s">
        <v>48</v>
      </c>
      <c r="W20" s="72" t="s">
        <v>49</v>
      </c>
      <c r="X20" s="72" t="s">
        <v>50</v>
      </c>
      <c r="Y20" s="91" t="s">
        <v>51</v>
      </c>
      <c r="Z20" s="71" t="s">
        <v>109</v>
      </c>
      <c r="AA20" s="72" t="s">
        <v>281</v>
      </c>
      <c r="AB20" s="77" t="s">
        <v>61</v>
      </c>
      <c r="AC20" s="23"/>
      <c r="AN20" s="23"/>
      <c r="AO20" s="169"/>
      <c r="AP20" s="169"/>
      <c r="AQ20" s="23"/>
      <c r="AR20" s="169"/>
      <c r="AS20" s="23"/>
      <c r="AT20" s="88"/>
      <c r="AW20" s="23"/>
      <c r="AY20" s="165"/>
      <c r="AZ20" s="75"/>
      <c r="BA20" s="23"/>
      <c r="BB20" s="75"/>
      <c r="BC20" s="23"/>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row>
    <row r="21" spans="1:82" s="74" customFormat="1" ht="9" x14ac:dyDescent="0.25">
      <c r="A21" s="89"/>
      <c r="B21" s="26" t="s">
        <v>410</v>
      </c>
      <c r="C21" s="73">
        <v>1</v>
      </c>
      <c r="D21" s="73">
        <v>1</v>
      </c>
      <c r="E21" s="73">
        <v>7</v>
      </c>
      <c r="F21" s="73">
        <v>0</v>
      </c>
      <c r="G21" s="73">
        <v>6</v>
      </c>
      <c r="H21" s="73">
        <v>9</v>
      </c>
      <c r="I21" s="169" t="s">
        <v>26</v>
      </c>
      <c r="J21" s="73">
        <v>0</v>
      </c>
      <c r="K21" s="73">
        <v>0</v>
      </c>
      <c r="L21" s="73">
        <v>4</v>
      </c>
      <c r="M21" s="73">
        <v>6</v>
      </c>
      <c r="N21" s="73" t="s">
        <v>26</v>
      </c>
      <c r="O21" s="73">
        <v>0</v>
      </c>
      <c r="P21" s="73">
        <v>0</v>
      </c>
      <c r="Q21" s="73">
        <v>0</v>
      </c>
      <c r="R21" s="73">
        <v>0</v>
      </c>
      <c r="S21" s="73">
        <v>0</v>
      </c>
      <c r="T21" s="73" t="s">
        <v>26</v>
      </c>
      <c r="U21" s="73">
        <v>7</v>
      </c>
      <c r="V21" s="73">
        <v>6</v>
      </c>
      <c r="W21" s="73">
        <v>8</v>
      </c>
      <c r="X21" s="73">
        <v>5</v>
      </c>
      <c r="Y21" s="169">
        <v>5</v>
      </c>
      <c r="Z21" s="137">
        <v>114</v>
      </c>
      <c r="AA21" s="169">
        <v>0</v>
      </c>
      <c r="AB21" s="82">
        <v>114</v>
      </c>
      <c r="AC21" s="23"/>
      <c r="AD21" s="21"/>
      <c r="AE21" s="21"/>
      <c r="AF21" s="21"/>
      <c r="AG21" s="21"/>
      <c r="AH21" s="21"/>
      <c r="AI21" s="21"/>
      <c r="AJ21" s="21"/>
      <c r="AK21" s="21"/>
      <c r="AL21" s="21"/>
      <c r="AM21" s="21"/>
      <c r="AN21" s="23"/>
      <c r="AO21" s="87"/>
      <c r="AP21" s="75"/>
      <c r="AQ21" s="169"/>
      <c r="AR21" s="175"/>
      <c r="AS21" s="23"/>
      <c r="AT21" s="88"/>
      <c r="AU21" s="21"/>
      <c r="AV21" s="21"/>
      <c r="AW21" s="23"/>
      <c r="AX21" s="21"/>
      <c r="AY21" s="165"/>
      <c r="AZ21" s="75"/>
      <c r="BA21" s="23"/>
      <c r="BB21" s="75"/>
      <c r="BC21" s="23"/>
      <c r="BD21" s="94"/>
      <c r="BE21" s="94"/>
      <c r="BF21" s="94"/>
      <c r="BG21" s="94"/>
      <c r="BH21" s="94"/>
      <c r="BI21" s="94"/>
      <c r="BJ21" s="88"/>
      <c r="BK21" s="94"/>
      <c r="BL21" s="94"/>
      <c r="BM21" s="94"/>
      <c r="BN21" s="94"/>
      <c r="BO21" s="94"/>
      <c r="BP21" s="94"/>
      <c r="BQ21" s="94"/>
      <c r="BR21" s="94"/>
      <c r="BS21" s="94"/>
      <c r="BT21" s="94"/>
      <c r="BU21" s="94"/>
      <c r="BV21" s="94"/>
      <c r="BW21" s="94"/>
      <c r="BX21" s="94"/>
      <c r="BY21" s="94"/>
      <c r="BZ21" s="94"/>
      <c r="CA21" s="94"/>
      <c r="CB21" s="94"/>
      <c r="CC21" s="94"/>
      <c r="CD21" s="94"/>
    </row>
    <row r="22" spans="1:82" ht="10.5" customHeight="1" x14ac:dyDescent="0.25">
      <c r="B22" s="83" t="s">
        <v>683</v>
      </c>
      <c r="C22" s="175" t="s">
        <v>684</v>
      </c>
      <c r="D22" s="175" t="s">
        <v>684</v>
      </c>
      <c r="E22" s="175" t="s">
        <v>684</v>
      </c>
      <c r="F22" s="175">
        <v>0</v>
      </c>
      <c r="G22" s="175" t="s">
        <v>684</v>
      </c>
      <c r="H22" s="175" t="s">
        <v>684</v>
      </c>
      <c r="I22" s="175" t="s">
        <v>26</v>
      </c>
      <c r="J22" s="175">
        <v>0</v>
      </c>
      <c r="K22" s="175">
        <v>0</v>
      </c>
      <c r="L22" s="175" t="s">
        <v>684</v>
      </c>
      <c r="M22" s="175" t="s">
        <v>684</v>
      </c>
      <c r="N22" s="175" t="s">
        <v>26</v>
      </c>
      <c r="O22" s="175" t="s">
        <v>26</v>
      </c>
      <c r="P22" s="175" t="s">
        <v>26</v>
      </c>
      <c r="Q22" s="175">
        <v>0</v>
      </c>
      <c r="R22" s="175" t="s">
        <v>26</v>
      </c>
      <c r="S22" s="175" t="s">
        <v>26</v>
      </c>
      <c r="T22" s="175" t="s">
        <v>26</v>
      </c>
      <c r="U22" s="175" t="s">
        <v>26</v>
      </c>
      <c r="V22" s="175" t="s">
        <v>684</v>
      </c>
      <c r="W22" s="175" t="s">
        <v>684</v>
      </c>
      <c r="X22" s="175" t="s">
        <v>26</v>
      </c>
      <c r="Y22" s="175" t="s">
        <v>26</v>
      </c>
      <c r="Z22" s="173" t="s">
        <v>26</v>
      </c>
      <c r="AA22" s="175" t="s">
        <v>26</v>
      </c>
      <c r="AB22" s="82" t="s">
        <v>26</v>
      </c>
      <c r="AC22" s="23"/>
      <c r="AN22" s="23"/>
      <c r="AO22" s="87"/>
      <c r="AP22" s="87"/>
      <c r="AQ22" s="175"/>
      <c r="AR22" s="23"/>
      <c r="AS22" s="23"/>
      <c r="AT22" s="88"/>
      <c r="AV22" s="88"/>
      <c r="AW22" s="23"/>
      <c r="AY22" s="165"/>
      <c r="AZ22" s="75"/>
      <c r="BA22" s="23"/>
      <c r="BB22" s="75"/>
      <c r="BC22" s="23"/>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row>
    <row r="23" spans="1:82" ht="9" x14ac:dyDescent="0.25">
      <c r="B23" s="85" t="s">
        <v>685</v>
      </c>
      <c r="C23" s="174" t="s">
        <v>26</v>
      </c>
      <c r="D23" s="174" t="s">
        <v>26</v>
      </c>
      <c r="E23" s="174" t="s">
        <v>26</v>
      </c>
      <c r="F23" s="174" t="s">
        <v>26</v>
      </c>
      <c r="G23" s="174" t="s">
        <v>26</v>
      </c>
      <c r="H23" s="174" t="s">
        <v>26</v>
      </c>
      <c r="I23" s="174" t="s">
        <v>26</v>
      </c>
      <c r="J23" s="174" t="s">
        <v>26</v>
      </c>
      <c r="K23" s="174" t="s">
        <v>26</v>
      </c>
      <c r="L23" s="174" t="s">
        <v>26</v>
      </c>
      <c r="M23" s="174" t="s">
        <v>26</v>
      </c>
      <c r="N23" s="174" t="s">
        <v>26</v>
      </c>
      <c r="O23" s="174" t="s">
        <v>26</v>
      </c>
      <c r="P23" s="174" t="s">
        <v>26</v>
      </c>
      <c r="Q23" s="174" t="s">
        <v>26</v>
      </c>
      <c r="R23" s="174" t="s">
        <v>26</v>
      </c>
      <c r="S23" s="174" t="s">
        <v>26</v>
      </c>
      <c r="T23" s="174" t="s">
        <v>26</v>
      </c>
      <c r="U23" s="174" t="s">
        <v>26</v>
      </c>
      <c r="V23" s="174" t="s">
        <v>26</v>
      </c>
      <c r="W23" s="174" t="s">
        <v>26</v>
      </c>
      <c r="X23" s="174" t="s">
        <v>26</v>
      </c>
      <c r="Y23" s="86" t="s">
        <v>26</v>
      </c>
      <c r="Z23" s="174" t="s">
        <v>26</v>
      </c>
      <c r="AA23" s="174" t="s">
        <v>26</v>
      </c>
      <c r="AB23" s="86" t="s">
        <v>26</v>
      </c>
      <c r="AC23" s="23"/>
      <c r="AN23" s="23"/>
      <c r="AO23" s="175"/>
      <c r="AP23" s="87"/>
      <c r="AQ23" s="23"/>
      <c r="AR23" s="23"/>
      <c r="AS23" s="23"/>
      <c r="AT23" s="88"/>
      <c r="AW23" s="23"/>
      <c r="AY23" s="165"/>
      <c r="AZ23" s="75"/>
      <c r="BA23" s="23"/>
      <c r="BB23" s="75"/>
      <c r="BC23" s="23"/>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row>
    <row r="24" spans="1:82"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N24" s="23"/>
      <c r="AO24" s="88"/>
      <c r="AQ24" s="23"/>
      <c r="AR24" s="88"/>
      <c r="AT24" s="88"/>
      <c r="AV24" s="88"/>
      <c r="AW24" s="23"/>
      <c r="AY24" s="165"/>
      <c r="AZ24" s="75"/>
      <c r="BA24" s="23"/>
      <c r="BB24" s="75"/>
      <c r="BC24" s="23"/>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row>
    <row r="25" spans="1:82" ht="9" x14ac:dyDescent="0.15">
      <c r="AD25" s="97"/>
      <c r="AE25" s="97"/>
      <c r="AF25" s="97"/>
      <c r="AG25" s="97"/>
      <c r="AH25" s="97"/>
      <c r="AI25" s="97"/>
      <c r="AJ25" s="97"/>
      <c r="AK25" s="97"/>
      <c r="AL25" s="97"/>
      <c r="AM25" s="97"/>
      <c r="AN25" s="97"/>
    </row>
    <row r="26" spans="1:82" s="97" customFormat="1" ht="9" x14ac:dyDescent="0.15">
      <c r="A26" s="95"/>
      <c r="B26" s="266" t="s">
        <v>686</v>
      </c>
      <c r="C26" s="96"/>
      <c r="D26" s="96"/>
      <c r="E26" s="96"/>
      <c r="F26" s="96"/>
      <c r="G26" s="96"/>
      <c r="H26" s="96"/>
      <c r="I26" s="96"/>
      <c r="J26" s="96"/>
      <c r="K26" s="96"/>
      <c r="L26" s="96"/>
      <c r="W26" s="208"/>
      <c r="X26" s="96"/>
      <c r="AD26" s="101"/>
      <c r="AE26" s="23"/>
      <c r="AF26" s="23"/>
      <c r="AG26" s="23"/>
      <c r="AH26" s="23"/>
      <c r="AI26" s="23"/>
      <c r="AJ26" s="23"/>
      <c r="AK26" s="23"/>
      <c r="AL26" s="23"/>
      <c r="AM26" s="23"/>
      <c r="AN26" s="100"/>
    </row>
    <row r="27" spans="1:82" s="23" customFormat="1" ht="10.5" customHeight="1" x14ac:dyDescent="0.15">
      <c r="A27" s="98"/>
      <c r="B27" s="170" t="s">
        <v>256</v>
      </c>
      <c r="C27" s="73" t="s">
        <v>53</v>
      </c>
      <c r="D27" s="73" t="s">
        <v>2</v>
      </c>
      <c r="E27" s="73" t="s">
        <v>331</v>
      </c>
      <c r="F27" s="73" t="s">
        <v>332</v>
      </c>
      <c r="G27" s="73" t="s">
        <v>260</v>
      </c>
      <c r="H27" s="73" t="s">
        <v>6</v>
      </c>
      <c r="I27" s="73" t="s">
        <v>7</v>
      </c>
      <c r="J27" s="73" t="s">
        <v>8</v>
      </c>
      <c r="K27" s="73" t="s">
        <v>330</v>
      </c>
      <c r="L27" s="73" t="s">
        <v>333</v>
      </c>
      <c r="M27" s="73" t="s">
        <v>11</v>
      </c>
      <c r="N27" s="73" t="s">
        <v>12</v>
      </c>
      <c r="O27" s="73" t="s">
        <v>13</v>
      </c>
      <c r="P27" s="73" t="s">
        <v>14</v>
      </c>
      <c r="Q27" s="72" t="s">
        <v>334</v>
      </c>
      <c r="R27" s="73" t="s">
        <v>16</v>
      </c>
      <c r="S27" s="73" t="s">
        <v>17</v>
      </c>
      <c r="T27" s="73" t="s">
        <v>18</v>
      </c>
      <c r="U27" s="73" t="s">
        <v>687</v>
      </c>
      <c r="V27" s="73" t="s">
        <v>55</v>
      </c>
      <c r="W27" s="73" t="s">
        <v>56</v>
      </c>
      <c r="X27" s="73" t="s">
        <v>397</v>
      </c>
      <c r="Y27" s="73" t="s">
        <v>57</v>
      </c>
      <c r="Z27" s="73" t="s">
        <v>59</v>
      </c>
      <c r="AA27" s="73" t="s">
        <v>58</v>
      </c>
      <c r="AB27" s="171" t="s">
        <v>61</v>
      </c>
      <c r="AD27" s="105"/>
      <c r="AF27" s="165"/>
      <c r="AH27" s="21"/>
      <c r="AI27" s="165"/>
      <c r="AJ27" s="75"/>
      <c r="AL27" s="75"/>
      <c r="AN27" s="105"/>
      <c r="AO27" s="100"/>
      <c r="AP27" s="100"/>
      <c r="AQ27" s="100"/>
      <c r="AR27" s="100"/>
      <c r="AS27" s="100"/>
      <c r="AT27" s="101"/>
    </row>
    <row r="28" spans="1:82" ht="10.5" customHeight="1" x14ac:dyDescent="0.15">
      <c r="B28" s="102" t="s">
        <v>541</v>
      </c>
      <c r="C28" s="103">
        <v>781.83615047105206</v>
      </c>
      <c r="D28" s="103">
        <v>68.063949649689093</v>
      </c>
      <c r="E28" s="103" t="s">
        <v>62</v>
      </c>
      <c r="F28" s="103">
        <v>7.0289011116727762</v>
      </c>
      <c r="G28" s="103">
        <v>97.867107190863095</v>
      </c>
      <c r="H28" s="103" t="s">
        <v>62</v>
      </c>
      <c r="I28" s="103">
        <v>167.4797462534722</v>
      </c>
      <c r="J28" s="103">
        <v>112.76933002444639</v>
      </c>
      <c r="K28" s="103">
        <v>13.191265644498099</v>
      </c>
      <c r="L28" s="103">
        <v>48.633978777123851</v>
      </c>
      <c r="M28" s="103">
        <v>49.447049499980203</v>
      </c>
      <c r="N28" s="103">
        <v>91.884937438477294</v>
      </c>
      <c r="O28" s="103">
        <v>51.522414746314702</v>
      </c>
      <c r="P28" s="103">
        <v>47.413697258935905</v>
      </c>
      <c r="Q28" s="107" t="s">
        <v>62</v>
      </c>
      <c r="R28" s="103">
        <v>27.804891455264379</v>
      </c>
      <c r="S28" s="103">
        <v>65.609836212222007</v>
      </c>
      <c r="T28" s="103">
        <v>93.493845733214258</v>
      </c>
      <c r="U28" s="103">
        <v>507.78341845025193</v>
      </c>
      <c r="V28" s="103" t="s">
        <v>341</v>
      </c>
      <c r="W28" s="103" t="s">
        <v>26</v>
      </c>
      <c r="X28" s="103" t="s">
        <v>341</v>
      </c>
      <c r="Y28" s="103" t="s">
        <v>341</v>
      </c>
      <c r="Z28" s="103" t="s">
        <v>341</v>
      </c>
      <c r="AA28" s="103" t="s">
        <v>341</v>
      </c>
      <c r="AB28" s="258">
        <v>2231.8305199174783</v>
      </c>
      <c r="AC28" s="23"/>
      <c r="AD28" s="109"/>
      <c r="AE28" s="23"/>
      <c r="AF28" s="165"/>
      <c r="AG28" s="23"/>
      <c r="AI28" s="165"/>
      <c r="AJ28" s="75"/>
      <c r="AK28" s="23"/>
      <c r="AL28" s="75"/>
      <c r="AM28" s="23"/>
      <c r="AN28" s="23"/>
      <c r="AO28" s="105"/>
      <c r="AP28" s="105"/>
      <c r="AQ28" s="105"/>
      <c r="AR28" s="105"/>
      <c r="AS28" s="105"/>
      <c r="AT28" s="105"/>
      <c r="AU28" s="23"/>
      <c r="AV28" s="165"/>
      <c r="AW28" s="23"/>
      <c r="AY28" s="165"/>
      <c r="AZ28" s="75"/>
      <c r="BA28" s="23"/>
      <c r="BB28" s="75"/>
      <c r="BC28" s="23"/>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row>
    <row r="29" spans="1:82" ht="10.5" customHeight="1" x14ac:dyDescent="0.25">
      <c r="B29" s="106" t="s">
        <v>688</v>
      </c>
      <c r="C29" s="107">
        <v>833.76321299599999</v>
      </c>
      <c r="D29" s="107">
        <v>74.030182060094873</v>
      </c>
      <c r="E29" s="107" t="s">
        <v>62</v>
      </c>
      <c r="F29" s="107" t="s">
        <v>62</v>
      </c>
      <c r="G29" s="107">
        <v>93.536076246439123</v>
      </c>
      <c r="H29" s="107" t="s">
        <v>26</v>
      </c>
      <c r="I29" s="107">
        <v>144.98354012057305</v>
      </c>
      <c r="J29" s="107">
        <v>127.99027744742679</v>
      </c>
      <c r="K29" s="107">
        <v>22.986030271332346</v>
      </c>
      <c r="L29" s="107">
        <v>30.21125283225356</v>
      </c>
      <c r="M29" s="107">
        <v>55.437971516014997</v>
      </c>
      <c r="N29" s="107">
        <v>90.328687609872418</v>
      </c>
      <c r="O29" s="107">
        <v>50.053941939000005</v>
      </c>
      <c r="P29" s="107">
        <v>43.804869145534582</v>
      </c>
      <c r="Q29" s="107" t="s">
        <v>62</v>
      </c>
      <c r="R29" s="107">
        <v>26.613605286571669</v>
      </c>
      <c r="S29" s="107">
        <v>64.408953996197624</v>
      </c>
      <c r="T29" s="107">
        <v>74.501721237472495</v>
      </c>
      <c r="U29" s="107" t="s">
        <v>689</v>
      </c>
      <c r="V29" s="107">
        <v>94.621885204427471</v>
      </c>
      <c r="W29" s="107" t="s">
        <v>26</v>
      </c>
      <c r="X29" s="107" t="s">
        <v>26</v>
      </c>
      <c r="Y29" s="107">
        <v>22.849257059312787</v>
      </c>
      <c r="Z29" s="107">
        <v>7.024064171848674</v>
      </c>
      <c r="AA29" s="107" t="s">
        <v>26</v>
      </c>
      <c r="AB29" s="108">
        <v>1827.2</v>
      </c>
      <c r="AC29" s="23"/>
      <c r="AD29" s="23"/>
      <c r="AE29" s="109"/>
      <c r="AF29" s="109"/>
      <c r="AG29" s="23"/>
      <c r="AH29" s="23"/>
      <c r="AI29" s="23"/>
      <c r="AJ29" s="23"/>
      <c r="AK29" s="23"/>
      <c r="AL29" s="23"/>
      <c r="AM29" s="23"/>
      <c r="AN29" s="23"/>
      <c r="AO29" s="23"/>
      <c r="AP29" s="23"/>
      <c r="AQ29" s="23"/>
      <c r="AR29" s="23"/>
      <c r="AS29" s="23"/>
      <c r="AT29" s="109"/>
      <c r="AU29" s="23"/>
      <c r="AV29" s="165"/>
      <c r="AW29" s="23"/>
      <c r="AY29" s="165"/>
      <c r="AZ29" s="75"/>
      <c r="BA29" s="23"/>
      <c r="BB29" s="75"/>
      <c r="BC29" s="23"/>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row>
    <row r="30" spans="1:82" ht="10.5" customHeight="1" x14ac:dyDescent="0.25">
      <c r="B30" s="110" t="s">
        <v>690</v>
      </c>
      <c r="C30" s="111">
        <v>833.75173583199989</v>
      </c>
      <c r="D30" s="111">
        <v>75.399999999999991</v>
      </c>
      <c r="E30" s="107" t="s">
        <v>62</v>
      </c>
      <c r="F30" s="107" t="s">
        <v>62</v>
      </c>
      <c r="G30" s="111">
        <v>93.540830040561943</v>
      </c>
      <c r="H30" s="111" t="s">
        <v>691</v>
      </c>
      <c r="I30" s="111">
        <v>149.80000000000001</v>
      </c>
      <c r="J30" s="111">
        <v>130.01286441839693</v>
      </c>
      <c r="K30" s="111">
        <v>27.424999999999997</v>
      </c>
      <c r="L30" s="111">
        <v>34.4</v>
      </c>
      <c r="M30" s="111">
        <v>55.417835289999999</v>
      </c>
      <c r="N30" s="111">
        <v>90.356489095713385</v>
      </c>
      <c r="O30" s="111">
        <v>50.131279010788035</v>
      </c>
      <c r="P30" s="111">
        <v>43.804869145534582</v>
      </c>
      <c r="Q30" s="107" t="s">
        <v>62</v>
      </c>
      <c r="R30" s="111">
        <v>26.629658412000001</v>
      </c>
      <c r="S30" s="111">
        <v>62.6</v>
      </c>
      <c r="T30" s="111">
        <v>78.900000000000006</v>
      </c>
      <c r="U30" s="111" t="s">
        <v>692</v>
      </c>
      <c r="V30" s="111">
        <v>94.568965821503696</v>
      </c>
      <c r="W30" s="111" t="s">
        <v>691</v>
      </c>
      <c r="X30" s="111" t="s">
        <v>691</v>
      </c>
      <c r="Y30" s="111" t="s">
        <v>691</v>
      </c>
      <c r="Z30" s="111" t="s">
        <v>691</v>
      </c>
      <c r="AA30" s="111" t="s">
        <v>691</v>
      </c>
      <c r="AB30" s="108">
        <v>1846.7395270664988</v>
      </c>
      <c r="AC30" s="23"/>
      <c r="AD30" s="75"/>
      <c r="AE30" s="75"/>
      <c r="AF30" s="165"/>
      <c r="AG30" s="23"/>
      <c r="AH30" s="165"/>
      <c r="AI30" s="75"/>
      <c r="AJ30" s="75"/>
      <c r="AK30" s="75"/>
      <c r="AL30" s="75"/>
      <c r="AM30" s="75"/>
      <c r="AN30" s="165"/>
      <c r="AO30" s="165"/>
      <c r="AP30" s="23"/>
      <c r="AQ30" s="23"/>
      <c r="AR30" s="165"/>
      <c r="AS30" s="23"/>
      <c r="AT30" s="165"/>
      <c r="AU30" s="23"/>
      <c r="AV30" s="165"/>
      <c r="AW30" s="23"/>
      <c r="AY30" s="165"/>
      <c r="AZ30" s="75"/>
      <c r="BA30" s="23"/>
      <c r="BB30" s="75"/>
      <c r="BC30" s="23"/>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row>
    <row r="31" spans="1:82" ht="9" x14ac:dyDescent="0.25">
      <c r="B31" s="106" t="s">
        <v>408</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3"/>
      <c r="AD31" s="75"/>
      <c r="AE31" s="75"/>
      <c r="AF31" s="165"/>
      <c r="AG31" s="23"/>
      <c r="AH31" s="165"/>
      <c r="AI31" s="75"/>
      <c r="AJ31" s="75"/>
      <c r="AK31" s="75"/>
      <c r="AL31" s="75"/>
      <c r="AM31" s="75"/>
      <c r="AN31" s="165"/>
      <c r="AO31" s="165"/>
      <c r="AP31" s="23"/>
      <c r="AQ31" s="23"/>
      <c r="AR31" s="165"/>
      <c r="AS31" s="23"/>
      <c r="AT31" s="165"/>
      <c r="AU31" s="23"/>
      <c r="AV31" s="165"/>
      <c r="AW31" s="23"/>
      <c r="AY31" s="165"/>
      <c r="AZ31" s="75"/>
      <c r="BA31" s="23"/>
      <c r="BB31" s="75"/>
      <c r="BC31" s="23"/>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row>
    <row r="32" spans="1:82" ht="9" x14ac:dyDescent="0.25">
      <c r="B32" s="114" t="s">
        <v>459</v>
      </c>
      <c r="C32" s="115"/>
      <c r="D32" s="115"/>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7"/>
      <c r="AC32" s="23"/>
      <c r="AD32" s="89"/>
      <c r="AE32" s="89"/>
      <c r="AF32" s="88"/>
      <c r="AH32" s="88"/>
      <c r="AI32" s="89"/>
      <c r="AJ32" s="89"/>
      <c r="AK32" s="89"/>
      <c r="AL32" s="89"/>
      <c r="AM32" s="75"/>
      <c r="AN32" s="88"/>
      <c r="AO32" s="88"/>
      <c r="AQ32" s="23"/>
      <c r="AR32" s="88"/>
      <c r="AT32" s="88"/>
      <c r="AV32" s="88"/>
      <c r="AW32" s="23"/>
      <c r="AY32" s="165"/>
      <c r="AZ32" s="75"/>
      <c r="BA32" s="23"/>
      <c r="BB32" s="75"/>
      <c r="BC32" s="23"/>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row>
    <row r="34" spans="1:55" ht="9" x14ac:dyDescent="0.25">
      <c r="A34" s="21"/>
      <c r="AC34" s="23"/>
      <c r="AE34" s="23"/>
      <c r="AF34" s="23"/>
      <c r="AG34" s="23"/>
      <c r="AH34" s="23"/>
      <c r="AI34" s="23"/>
      <c r="AJ34" s="23"/>
      <c r="AK34" s="23"/>
      <c r="AL34" s="23"/>
      <c r="AM34" s="23"/>
      <c r="AN34" s="23"/>
      <c r="AO34" s="23"/>
      <c r="AP34" s="23"/>
      <c r="AQ34" s="23"/>
      <c r="AR34" s="165"/>
      <c r="AS34" s="23"/>
      <c r="AT34" s="88"/>
      <c r="AV34" s="88"/>
      <c r="AW34" s="23"/>
      <c r="AY34" s="165"/>
      <c r="AZ34" s="75"/>
      <c r="BA34" s="23"/>
      <c r="BB34" s="75"/>
      <c r="BC34" s="23"/>
    </row>
    <row r="35" spans="1:55" ht="9" x14ac:dyDescent="0.25">
      <c r="A35" s="21"/>
      <c r="B35" s="378" t="s">
        <v>798</v>
      </c>
      <c r="C35" s="379"/>
      <c r="D35" s="379"/>
      <c r="E35" s="379"/>
      <c r="F35" s="379"/>
      <c r="G35" s="379"/>
      <c r="H35" s="379"/>
      <c r="I35" s="288"/>
      <c r="O35" s="378" t="s">
        <v>694</v>
      </c>
      <c r="P35" s="379"/>
      <c r="Q35" s="379"/>
      <c r="R35" s="379"/>
      <c r="S35" s="379"/>
      <c r="T35" s="379"/>
      <c r="U35" s="379"/>
      <c r="V35" s="379"/>
      <c r="W35" s="379"/>
      <c r="X35" s="379"/>
      <c r="Y35" s="379"/>
      <c r="Z35" s="379"/>
      <c r="AA35" s="379"/>
      <c r="AB35" s="380"/>
      <c r="AC35" s="23"/>
      <c r="AE35" s="23"/>
      <c r="AF35" s="23"/>
      <c r="AG35" s="23"/>
      <c r="AH35" s="23"/>
      <c r="AI35" s="23"/>
      <c r="AJ35" s="23"/>
      <c r="AK35" s="23"/>
      <c r="AL35" s="23"/>
      <c r="AM35" s="23"/>
      <c r="AN35" s="23"/>
      <c r="AO35" s="23"/>
      <c r="AP35" s="23"/>
      <c r="AQ35" s="23"/>
      <c r="AR35" s="165"/>
      <c r="AS35" s="23"/>
      <c r="AT35" s="88"/>
      <c r="AW35" s="23"/>
      <c r="AY35" s="165"/>
      <c r="AZ35" s="75"/>
      <c r="BA35" s="23"/>
      <c r="BB35" s="75"/>
      <c r="BC35" s="23"/>
    </row>
    <row r="36" spans="1:55" ht="10.5" customHeight="1" x14ac:dyDescent="0.25">
      <c r="A36" s="21"/>
      <c r="B36" s="172" t="s">
        <v>63</v>
      </c>
      <c r="C36" s="72" t="s">
        <v>300</v>
      </c>
      <c r="D36" s="72" t="s">
        <v>64</v>
      </c>
      <c r="E36" s="72" t="s">
        <v>66</v>
      </c>
      <c r="F36" s="72" t="s">
        <v>67</v>
      </c>
      <c r="G36" s="72" t="s">
        <v>68</v>
      </c>
      <c r="H36" s="72" t="s">
        <v>69</v>
      </c>
      <c r="I36" s="137"/>
      <c r="AA36" s="23"/>
      <c r="AB36" s="23"/>
      <c r="AC36" s="23"/>
      <c r="AE36" s="23"/>
      <c r="AF36" s="23"/>
      <c r="AG36" s="23"/>
      <c r="AH36" s="23"/>
      <c r="AI36" s="23"/>
      <c r="AJ36" s="23"/>
      <c r="AK36" s="23"/>
      <c r="AL36" s="23"/>
      <c r="AM36" s="23"/>
      <c r="AN36" s="23"/>
      <c r="AO36" s="23"/>
      <c r="AP36" s="23"/>
      <c r="AQ36" s="23"/>
      <c r="AR36" s="165"/>
      <c r="AS36" s="23"/>
      <c r="AT36" s="88"/>
      <c r="AW36" s="23"/>
      <c r="AY36" s="165"/>
      <c r="AZ36" s="75"/>
      <c r="BA36" s="23"/>
      <c r="BB36" s="75"/>
      <c r="BC36" s="23"/>
    </row>
    <row r="37" spans="1:55" ht="9" x14ac:dyDescent="0.25">
      <c r="A37" s="21"/>
      <c r="B37" s="26" t="s">
        <v>407</v>
      </c>
      <c r="C37" s="169">
        <v>24</v>
      </c>
      <c r="D37" s="169">
        <v>11</v>
      </c>
      <c r="E37" s="169">
        <v>7</v>
      </c>
      <c r="F37" s="169">
        <v>6</v>
      </c>
      <c r="G37" s="169">
        <v>6</v>
      </c>
      <c r="H37" s="169">
        <v>2</v>
      </c>
      <c r="I37" s="137"/>
      <c r="J37" s="123"/>
      <c r="K37" s="23" t="s">
        <v>70</v>
      </c>
      <c r="L37" s="23"/>
      <c r="M37" s="23"/>
      <c r="N37" s="23"/>
      <c r="O37" s="23"/>
      <c r="AA37" s="23"/>
      <c r="AB37" s="23"/>
      <c r="AC37" s="23"/>
      <c r="AE37" s="23"/>
      <c r="AF37" s="23"/>
      <c r="AG37" s="23"/>
      <c r="AH37" s="23"/>
      <c r="AI37" s="23"/>
      <c r="AJ37" s="23"/>
      <c r="AK37" s="23" t="s">
        <v>70</v>
      </c>
      <c r="AL37" s="23"/>
      <c r="AM37" s="23"/>
      <c r="AN37" s="23"/>
      <c r="AO37" s="23"/>
      <c r="AP37" s="23"/>
      <c r="AQ37" s="23"/>
      <c r="AR37" s="165"/>
      <c r="AS37" s="23"/>
      <c r="AT37" s="88"/>
      <c r="AV37" s="88"/>
      <c r="AW37" s="23"/>
      <c r="AY37" s="165"/>
      <c r="AZ37" s="75"/>
      <c r="BA37" s="23"/>
      <c r="BB37" s="75"/>
      <c r="BC37" s="23"/>
    </row>
    <row r="38" spans="1:55" ht="9" x14ac:dyDescent="0.25">
      <c r="A38" s="21"/>
      <c r="B38" s="85" t="s">
        <v>71</v>
      </c>
      <c r="C38" s="174">
        <v>24</v>
      </c>
      <c r="D38" s="337">
        <v>12</v>
      </c>
      <c r="E38" s="337">
        <v>7</v>
      </c>
      <c r="F38" s="337">
        <v>9</v>
      </c>
      <c r="G38" s="337">
        <v>7</v>
      </c>
      <c r="H38" s="337">
        <v>2</v>
      </c>
      <c r="I38" s="173"/>
      <c r="J38" s="123"/>
      <c r="K38" s="23"/>
      <c r="L38" s="23"/>
      <c r="M38" s="23"/>
      <c r="N38" s="23"/>
      <c r="O38" s="23"/>
      <c r="P38" s="23"/>
      <c r="Q38" s="93"/>
      <c r="R38" s="23"/>
      <c r="S38" s="23"/>
      <c r="T38" s="23"/>
      <c r="U38" s="23"/>
      <c r="V38" s="23"/>
      <c r="W38" s="23"/>
      <c r="X38" s="23"/>
      <c r="Y38" s="23"/>
      <c r="Z38" s="23"/>
      <c r="AA38" s="23"/>
      <c r="AB38" s="23"/>
      <c r="AC38" s="23"/>
      <c r="AE38" s="23"/>
      <c r="AF38" s="169"/>
      <c r="AG38" s="169"/>
      <c r="AH38" s="169"/>
      <c r="AI38" s="169"/>
      <c r="AJ38" s="169"/>
      <c r="AK38" s="169"/>
      <c r="AL38" s="169"/>
      <c r="AM38" s="169"/>
      <c r="AN38" s="169"/>
      <c r="AO38" s="169"/>
      <c r="AP38" s="169"/>
      <c r="AQ38" s="23"/>
      <c r="AR38" s="23"/>
      <c r="AS38" s="23"/>
    </row>
    <row r="39" spans="1:55" ht="9" x14ac:dyDescent="0.25">
      <c r="A39" s="21"/>
      <c r="B39" s="137"/>
      <c r="C39" s="169"/>
      <c r="D39" s="336"/>
      <c r="E39" s="336"/>
      <c r="F39" s="336"/>
      <c r="G39" s="336"/>
      <c r="H39" s="336"/>
      <c r="I39" s="137"/>
      <c r="J39" s="132"/>
      <c r="K39" s="23"/>
      <c r="L39" s="23"/>
      <c r="M39" s="23"/>
      <c r="N39" s="23"/>
      <c r="O39" s="23"/>
      <c r="P39" s="23"/>
      <c r="Q39" s="23"/>
      <c r="R39" s="23"/>
      <c r="S39" s="23"/>
      <c r="T39" s="23"/>
      <c r="U39" s="23"/>
      <c r="V39" s="23"/>
      <c r="W39" s="23"/>
      <c r="X39" s="23"/>
      <c r="Y39" s="23"/>
      <c r="Z39" s="23"/>
      <c r="AA39" s="23"/>
      <c r="AB39" s="23"/>
      <c r="AC39" s="23"/>
      <c r="AE39" s="23"/>
      <c r="AF39" s="169"/>
      <c r="AG39" s="169"/>
      <c r="AH39" s="169"/>
      <c r="AI39" s="169"/>
      <c r="AJ39" s="169"/>
      <c r="AK39" s="169"/>
      <c r="AL39" s="169"/>
      <c r="AM39" s="23"/>
      <c r="AN39" s="169"/>
      <c r="AO39" s="169"/>
      <c r="AP39" s="169"/>
      <c r="AQ39" s="23"/>
      <c r="AR39" s="23"/>
      <c r="AS39" s="23"/>
    </row>
    <row r="40" spans="1:55" ht="9" x14ac:dyDescent="0.25">
      <c r="A40" s="21"/>
      <c r="B40" s="172" t="s">
        <v>72</v>
      </c>
      <c r="C40" s="72" t="s">
        <v>73</v>
      </c>
      <c r="D40" s="72" t="s">
        <v>64</v>
      </c>
      <c r="E40" s="72" t="s">
        <v>66</v>
      </c>
      <c r="F40" s="72" t="s">
        <v>67</v>
      </c>
      <c r="G40" s="72" t="s">
        <v>68</v>
      </c>
      <c r="H40" s="72" t="s">
        <v>69</v>
      </c>
      <c r="I40" s="137"/>
      <c r="J40" s="128"/>
      <c r="K40" s="23"/>
      <c r="L40" s="23"/>
      <c r="M40" s="23"/>
      <c r="N40" s="23"/>
      <c r="O40" s="23"/>
      <c r="P40" s="23"/>
      <c r="Q40" s="23"/>
      <c r="R40" s="23"/>
      <c r="S40" s="23"/>
      <c r="T40" s="23"/>
      <c r="U40" s="23"/>
      <c r="V40" s="23"/>
      <c r="W40" s="23"/>
      <c r="X40" s="23"/>
      <c r="Y40" s="23"/>
      <c r="Z40" s="23"/>
      <c r="AA40" s="23"/>
      <c r="AB40" s="23"/>
      <c r="AC40" s="23"/>
      <c r="AE40" s="23"/>
      <c r="AF40" s="23"/>
      <c r="AG40" s="23"/>
      <c r="AH40" s="23"/>
      <c r="AI40" s="23"/>
      <c r="AJ40" s="23"/>
      <c r="AK40" s="23"/>
      <c r="AL40" s="23"/>
      <c r="AM40" s="23"/>
      <c r="AN40" s="23"/>
      <c r="AO40" s="23"/>
      <c r="AP40" s="23"/>
      <c r="AQ40" s="23"/>
      <c r="AR40" s="23"/>
      <c r="AS40" s="23"/>
    </row>
    <row r="41" spans="1:55" ht="9" x14ac:dyDescent="0.25">
      <c r="A41" s="21"/>
      <c r="B41" s="26" t="s">
        <v>407</v>
      </c>
      <c r="C41" s="169">
        <v>24</v>
      </c>
      <c r="D41" s="336">
        <v>11</v>
      </c>
      <c r="E41" s="336">
        <v>7</v>
      </c>
      <c r="F41" s="336">
        <v>6</v>
      </c>
      <c r="G41" s="336">
        <v>6</v>
      </c>
      <c r="H41" s="336">
        <v>2</v>
      </c>
      <c r="I41" s="137"/>
      <c r="J41" s="134"/>
      <c r="K41" s="23"/>
      <c r="L41" s="23"/>
      <c r="M41" s="23"/>
      <c r="N41" s="23"/>
      <c r="O41" s="23"/>
      <c r="P41" s="23"/>
      <c r="Q41" s="23"/>
      <c r="R41" s="23"/>
      <c r="S41" s="23"/>
      <c r="T41" s="23"/>
      <c r="U41" s="23"/>
      <c r="V41" s="23"/>
      <c r="W41" s="23"/>
      <c r="X41" s="23"/>
      <c r="Y41" s="23"/>
      <c r="Z41" s="23"/>
      <c r="AA41" s="23"/>
      <c r="AB41" s="23"/>
      <c r="AC41" s="23"/>
      <c r="AE41" s="23"/>
      <c r="AF41" s="175"/>
      <c r="AG41" s="175"/>
      <c r="AH41" s="175"/>
      <c r="AI41" s="175"/>
      <c r="AJ41" s="175"/>
      <c r="AK41" s="175"/>
      <c r="AL41" s="175"/>
      <c r="AM41" s="175"/>
      <c r="AN41" s="175"/>
      <c r="AO41" s="175"/>
      <c r="AP41" s="175"/>
      <c r="AQ41" s="23"/>
      <c r="AR41" s="23"/>
      <c r="AS41" s="23"/>
    </row>
    <row r="42" spans="1:55" ht="9" x14ac:dyDescent="0.25">
      <c r="A42" s="21"/>
      <c r="B42" s="85" t="s">
        <v>71</v>
      </c>
      <c r="C42" s="174">
        <v>24</v>
      </c>
      <c r="D42" s="337">
        <v>12</v>
      </c>
      <c r="E42" s="337">
        <v>7</v>
      </c>
      <c r="F42" s="337">
        <v>9</v>
      </c>
      <c r="G42" s="337">
        <v>7</v>
      </c>
      <c r="H42" s="337">
        <v>2</v>
      </c>
      <c r="I42" s="173"/>
      <c r="J42" s="128" t="s">
        <v>74</v>
      </c>
      <c r="K42" s="23"/>
      <c r="L42" s="23"/>
      <c r="M42" s="23"/>
      <c r="N42" s="23"/>
      <c r="O42" s="23"/>
      <c r="P42" s="23"/>
      <c r="Q42" s="23"/>
      <c r="R42" s="23"/>
      <c r="S42" s="23"/>
      <c r="T42" s="23"/>
      <c r="U42" s="23"/>
      <c r="V42" s="23"/>
      <c r="W42" s="23"/>
      <c r="X42" s="23"/>
      <c r="Y42" s="23"/>
      <c r="Z42" s="23"/>
      <c r="AA42" s="23"/>
      <c r="AB42" s="23"/>
      <c r="AC42" s="23"/>
      <c r="AE42" s="23"/>
      <c r="AF42" s="23"/>
      <c r="AG42" s="23"/>
      <c r="AH42" s="23"/>
      <c r="AI42" s="23"/>
      <c r="AJ42" s="23"/>
      <c r="AK42" s="23"/>
      <c r="AL42" s="23"/>
      <c r="AM42" s="23"/>
      <c r="AN42" s="23"/>
      <c r="AO42" s="23"/>
      <c r="AP42" s="23"/>
      <c r="AQ42" s="23"/>
      <c r="AR42" s="23"/>
      <c r="AS42" s="23"/>
    </row>
    <row r="43" spans="1:55" ht="9" x14ac:dyDescent="0.25">
      <c r="A43" s="21"/>
      <c r="B43" s="137"/>
      <c r="C43" s="169"/>
      <c r="D43" s="336"/>
      <c r="E43" s="336"/>
      <c r="F43" s="336"/>
      <c r="G43" s="336"/>
      <c r="H43" s="336"/>
      <c r="I43" s="137"/>
      <c r="J43" s="128"/>
      <c r="K43" s="23"/>
      <c r="L43" s="23"/>
      <c r="M43" s="23"/>
      <c r="N43" s="23"/>
      <c r="O43" s="23"/>
      <c r="P43" s="23"/>
      <c r="Q43" s="23"/>
      <c r="R43" s="23"/>
      <c r="S43" s="23"/>
      <c r="T43" s="23"/>
      <c r="U43" s="23"/>
      <c r="V43" s="23"/>
      <c r="W43" s="23"/>
      <c r="X43" s="23"/>
      <c r="Y43" s="23"/>
      <c r="Z43" s="23"/>
      <c r="AA43" s="23"/>
      <c r="AB43" s="23"/>
      <c r="AC43" s="23"/>
      <c r="AE43" s="23"/>
      <c r="AF43" s="23"/>
      <c r="AG43" s="23"/>
      <c r="AH43" s="23"/>
      <c r="AI43" s="23"/>
      <c r="AJ43" s="23"/>
      <c r="AK43" s="23"/>
      <c r="AL43" s="23"/>
      <c r="AM43" s="23"/>
      <c r="AN43" s="23"/>
      <c r="AO43" s="23"/>
      <c r="AP43" s="23"/>
      <c r="AQ43" s="23"/>
      <c r="AR43" s="23"/>
      <c r="AS43" s="23"/>
    </row>
    <row r="44" spans="1:55" ht="10.5" customHeight="1" x14ac:dyDescent="0.25">
      <c r="A44" s="21"/>
      <c r="B44" s="172" t="s">
        <v>110</v>
      </c>
      <c r="C44" s="72" t="s">
        <v>579</v>
      </c>
      <c r="D44" s="72" t="s">
        <v>464</v>
      </c>
      <c r="E44" s="72" t="s">
        <v>66</v>
      </c>
      <c r="F44" s="72" t="s">
        <v>799</v>
      </c>
      <c r="G44" s="72" t="s">
        <v>695</v>
      </c>
      <c r="H44" s="72" t="s">
        <v>69</v>
      </c>
      <c r="I44" s="137"/>
      <c r="J44" s="128"/>
      <c r="K44" s="23"/>
      <c r="L44" s="23"/>
      <c r="M44" s="23"/>
      <c r="N44" s="23"/>
      <c r="O44" s="23"/>
      <c r="P44" s="23"/>
      <c r="Q44" s="23"/>
      <c r="R44" s="23"/>
      <c r="S44" s="23"/>
      <c r="T44" s="23"/>
      <c r="U44" s="23"/>
      <c r="V44" s="23"/>
      <c r="W44" s="23"/>
      <c r="X44" s="23"/>
      <c r="Y44" s="23"/>
      <c r="Z44" s="23"/>
      <c r="AA44" s="23"/>
      <c r="AB44" s="23"/>
      <c r="AC44" s="23"/>
      <c r="AE44" s="23"/>
      <c r="AF44" s="23"/>
      <c r="AG44" s="23"/>
      <c r="AH44" s="23"/>
      <c r="AI44" s="23"/>
      <c r="AJ44" s="23"/>
      <c r="AK44" s="23"/>
      <c r="AL44" s="23"/>
      <c r="AM44" s="23"/>
      <c r="AN44" s="23"/>
      <c r="AO44" s="23"/>
      <c r="AP44" s="23"/>
      <c r="AQ44" s="23"/>
      <c r="AR44" s="23"/>
      <c r="AS44" s="23"/>
    </row>
    <row r="45" spans="1:55" ht="9" x14ac:dyDescent="0.25">
      <c r="A45" s="21"/>
      <c r="B45" s="26" t="s">
        <v>407</v>
      </c>
      <c r="C45" s="169">
        <v>18</v>
      </c>
      <c r="D45" s="336">
        <v>18</v>
      </c>
      <c r="E45" s="336">
        <v>0</v>
      </c>
      <c r="F45" s="336">
        <v>1</v>
      </c>
      <c r="G45" s="336">
        <v>4</v>
      </c>
      <c r="H45" s="336">
        <v>1</v>
      </c>
      <c r="I45" s="137"/>
      <c r="J45" s="128"/>
      <c r="K45" s="23"/>
      <c r="L45" s="23"/>
      <c r="M45" s="23"/>
      <c r="N45" s="23"/>
      <c r="O45" s="23"/>
      <c r="P45" s="23"/>
      <c r="Q45" s="23"/>
      <c r="R45" s="23"/>
      <c r="S45" s="23"/>
      <c r="T45" s="23"/>
      <c r="U45" s="23"/>
      <c r="V45" s="23"/>
      <c r="W45" s="23"/>
      <c r="X45" s="23"/>
      <c r="Y45" s="23"/>
      <c r="Z45" s="23"/>
      <c r="AA45" s="23"/>
      <c r="AB45" s="23"/>
      <c r="AC45" s="23"/>
    </row>
    <row r="46" spans="1:55" ht="9" x14ac:dyDescent="0.25">
      <c r="A46" s="21"/>
      <c r="B46" s="85" t="s">
        <v>71</v>
      </c>
      <c r="C46" s="174">
        <v>15</v>
      </c>
      <c r="D46" s="337">
        <v>12</v>
      </c>
      <c r="E46" s="337">
        <v>0</v>
      </c>
      <c r="F46" s="337">
        <v>1</v>
      </c>
      <c r="G46" s="337">
        <v>5</v>
      </c>
      <c r="H46" s="337">
        <v>0</v>
      </c>
      <c r="I46" s="173"/>
      <c r="K46" s="23"/>
      <c r="L46" s="23"/>
      <c r="M46" s="23"/>
      <c r="N46" s="23"/>
      <c r="O46" s="23"/>
      <c r="P46" s="23"/>
      <c r="Q46" s="23"/>
      <c r="R46" s="23"/>
      <c r="S46" s="23"/>
      <c r="T46" s="23"/>
      <c r="U46" s="23"/>
      <c r="V46" s="23"/>
      <c r="W46" s="23"/>
      <c r="X46" s="23"/>
      <c r="Y46" s="23"/>
      <c r="Z46" s="23"/>
      <c r="AA46" s="23"/>
      <c r="AB46" s="23"/>
      <c r="AC46" s="23"/>
    </row>
    <row r="47" spans="1:55" ht="9" x14ac:dyDescent="0.25">
      <c r="A47" s="21"/>
      <c r="B47" s="26"/>
      <c r="C47" s="169"/>
      <c r="D47" s="336"/>
      <c r="E47" s="336"/>
      <c r="F47" s="336"/>
      <c r="G47" s="336"/>
      <c r="H47" s="336"/>
      <c r="I47" s="137"/>
      <c r="J47" s="128"/>
      <c r="K47" s="23"/>
      <c r="L47" s="23"/>
      <c r="M47" s="23"/>
      <c r="N47" s="23"/>
      <c r="O47" s="23"/>
      <c r="P47" s="23"/>
      <c r="Q47" s="23"/>
      <c r="R47" s="23"/>
      <c r="S47" s="23"/>
      <c r="T47" s="23"/>
      <c r="U47" s="23"/>
      <c r="V47" s="23"/>
      <c r="W47" s="23"/>
      <c r="X47" s="23"/>
      <c r="Y47" s="23"/>
      <c r="Z47" s="23"/>
      <c r="AA47" s="23"/>
      <c r="AB47" s="23"/>
      <c r="AC47" s="23"/>
    </row>
    <row r="48" spans="1:55" ht="9" x14ac:dyDescent="0.25">
      <c r="A48" s="21"/>
      <c r="B48" s="172" t="s">
        <v>75</v>
      </c>
      <c r="C48" s="72" t="s">
        <v>73</v>
      </c>
      <c r="D48" s="72" t="s">
        <v>64</v>
      </c>
      <c r="E48" s="72" t="s">
        <v>66</v>
      </c>
      <c r="F48" s="72" t="s">
        <v>67</v>
      </c>
      <c r="G48" s="72" t="s">
        <v>68</v>
      </c>
      <c r="H48" s="72" t="s">
        <v>69</v>
      </c>
      <c r="I48" s="137"/>
      <c r="J48" s="128"/>
      <c r="K48" s="23"/>
      <c r="L48" s="23"/>
      <c r="M48" s="23"/>
      <c r="N48" s="23"/>
      <c r="O48" s="23"/>
      <c r="P48" s="23"/>
      <c r="Q48" s="23"/>
      <c r="R48" s="23"/>
      <c r="S48" s="23"/>
      <c r="T48" s="23"/>
      <c r="U48" s="23"/>
      <c r="V48" s="23"/>
      <c r="W48" s="23"/>
      <c r="X48" s="23"/>
      <c r="Y48" s="23"/>
      <c r="Z48" s="23"/>
      <c r="AA48" s="23"/>
      <c r="AB48" s="23"/>
      <c r="AC48" s="23"/>
    </row>
    <row r="49" spans="1:39" ht="9" x14ac:dyDescent="0.25">
      <c r="A49" s="21"/>
      <c r="B49" s="26" t="s">
        <v>407</v>
      </c>
      <c r="C49" s="169">
        <v>0</v>
      </c>
      <c r="D49" s="336">
        <v>0</v>
      </c>
      <c r="E49" s="336">
        <v>0</v>
      </c>
      <c r="F49" s="336">
        <v>0</v>
      </c>
      <c r="G49" s="336">
        <v>0</v>
      </c>
      <c r="H49" s="336">
        <v>0</v>
      </c>
      <c r="I49" s="137"/>
      <c r="K49" s="23"/>
      <c r="L49" s="23"/>
      <c r="M49" s="23"/>
      <c r="N49" s="23"/>
      <c r="O49" s="23"/>
      <c r="P49" s="23"/>
      <c r="Q49" s="23"/>
      <c r="R49" s="23"/>
      <c r="S49" s="23"/>
      <c r="T49" s="23"/>
      <c r="U49" s="23"/>
      <c r="V49" s="23"/>
      <c r="W49" s="23"/>
      <c r="X49" s="23"/>
      <c r="Y49" s="23"/>
      <c r="Z49" s="23"/>
      <c r="AA49" s="23"/>
      <c r="AB49" s="23"/>
      <c r="AC49" s="23"/>
    </row>
    <row r="50" spans="1:39" ht="9" x14ac:dyDescent="0.25">
      <c r="A50" s="21"/>
      <c r="B50" s="85" t="s">
        <v>71</v>
      </c>
      <c r="C50" s="174">
        <v>0</v>
      </c>
      <c r="D50" s="337">
        <v>0</v>
      </c>
      <c r="E50" s="337">
        <v>0</v>
      </c>
      <c r="F50" s="337">
        <v>0</v>
      </c>
      <c r="G50" s="337">
        <v>0</v>
      </c>
      <c r="H50" s="337">
        <v>0</v>
      </c>
      <c r="I50" s="173"/>
      <c r="J50" s="128"/>
      <c r="K50" s="23"/>
      <c r="L50" s="23"/>
      <c r="M50" s="23"/>
      <c r="N50" s="23"/>
      <c r="O50" s="23"/>
      <c r="P50" s="23"/>
      <c r="Q50" s="23"/>
      <c r="R50" s="23"/>
      <c r="S50" s="23"/>
      <c r="T50" s="23"/>
      <c r="U50" s="23"/>
      <c r="V50" s="23"/>
      <c r="W50" s="23"/>
      <c r="X50" s="23"/>
      <c r="Y50" s="23"/>
      <c r="Z50" s="23"/>
      <c r="AA50" s="23"/>
      <c r="AB50" s="23"/>
      <c r="AC50" s="23"/>
    </row>
    <row r="51" spans="1:39" ht="9" x14ac:dyDescent="0.25">
      <c r="A51" s="21"/>
      <c r="B51" s="137"/>
      <c r="C51" s="169"/>
      <c r="D51" s="336"/>
      <c r="E51" s="336"/>
      <c r="F51" s="336"/>
      <c r="G51" s="336"/>
      <c r="H51" s="336"/>
      <c r="I51" s="137"/>
      <c r="J51" s="128"/>
      <c r="K51" s="23"/>
      <c r="L51" s="23"/>
      <c r="M51" s="23"/>
      <c r="N51" s="23"/>
      <c r="O51" s="23"/>
      <c r="P51" s="23"/>
      <c r="Q51" s="23"/>
      <c r="R51" s="23"/>
      <c r="S51" s="23"/>
      <c r="T51" s="23"/>
      <c r="U51" s="23"/>
      <c r="V51" s="23"/>
      <c r="W51" s="23"/>
      <c r="X51" s="23"/>
      <c r="Y51" s="23"/>
      <c r="Z51" s="23"/>
      <c r="AA51" s="23"/>
      <c r="AB51" s="23"/>
      <c r="AC51" s="23"/>
    </row>
    <row r="52" spans="1:39" ht="10.5" customHeight="1" x14ac:dyDescent="0.25">
      <c r="A52" s="21"/>
      <c r="B52" s="172" t="s">
        <v>76</v>
      </c>
      <c r="C52" s="72" t="s">
        <v>73</v>
      </c>
      <c r="D52" s="72" t="s">
        <v>549</v>
      </c>
      <c r="E52" s="72" t="s">
        <v>66</v>
      </c>
      <c r="F52" s="72" t="s">
        <v>67</v>
      </c>
      <c r="G52" s="72" t="s">
        <v>68</v>
      </c>
      <c r="H52" s="72" t="s">
        <v>69</v>
      </c>
      <c r="I52" s="137"/>
      <c r="K52" s="23"/>
      <c r="L52" s="23"/>
      <c r="M52" s="23"/>
      <c r="N52" s="23"/>
      <c r="O52" s="23"/>
      <c r="P52" s="23"/>
      <c r="Q52" s="23"/>
      <c r="R52" s="23"/>
      <c r="S52" s="23"/>
      <c r="T52" s="23"/>
      <c r="U52" s="23"/>
      <c r="V52" s="23"/>
      <c r="W52" s="23"/>
      <c r="X52" s="23"/>
      <c r="Y52" s="23"/>
      <c r="Z52" s="23"/>
      <c r="AA52" s="23"/>
      <c r="AB52" s="23"/>
      <c r="AC52" s="23"/>
    </row>
    <row r="53" spans="1:39" ht="9" x14ac:dyDescent="0.25">
      <c r="A53" s="21"/>
      <c r="B53" s="26" t="s">
        <v>407</v>
      </c>
      <c r="C53" s="169">
        <v>42</v>
      </c>
      <c r="D53" s="336">
        <v>29</v>
      </c>
      <c r="E53" s="336">
        <v>7</v>
      </c>
      <c r="F53" s="336">
        <v>7</v>
      </c>
      <c r="G53" s="336">
        <v>10</v>
      </c>
      <c r="H53" s="336">
        <v>3</v>
      </c>
      <c r="I53" s="137"/>
      <c r="K53" s="23"/>
      <c r="L53" s="23"/>
      <c r="M53" s="23"/>
      <c r="N53" s="23"/>
      <c r="O53" s="23"/>
      <c r="P53" s="23"/>
      <c r="Q53" s="23"/>
      <c r="R53" s="23"/>
      <c r="S53" s="23"/>
      <c r="T53" s="23"/>
      <c r="U53" s="23"/>
      <c r="V53" s="23"/>
      <c r="W53" s="23"/>
      <c r="X53" s="23"/>
      <c r="Y53" s="23"/>
      <c r="Z53" s="23"/>
      <c r="AA53" s="23"/>
      <c r="AB53" s="23"/>
      <c r="AC53" s="23"/>
    </row>
    <row r="54" spans="1:39" ht="9" x14ac:dyDescent="0.25">
      <c r="A54" s="21"/>
      <c r="B54" s="85" t="s">
        <v>71</v>
      </c>
      <c r="C54" s="174">
        <v>39</v>
      </c>
      <c r="D54" s="337">
        <v>24</v>
      </c>
      <c r="E54" s="337">
        <v>7</v>
      </c>
      <c r="F54" s="337">
        <v>10</v>
      </c>
      <c r="G54" s="337">
        <v>12</v>
      </c>
      <c r="H54" s="337">
        <v>2</v>
      </c>
      <c r="I54" s="173"/>
      <c r="K54" s="23"/>
      <c r="L54" s="23"/>
      <c r="M54" s="23"/>
      <c r="N54" s="23"/>
      <c r="O54" s="23"/>
      <c r="P54" s="23"/>
      <c r="Q54" s="23"/>
      <c r="R54" s="23"/>
      <c r="S54" s="23"/>
      <c r="T54" s="23"/>
      <c r="U54" s="23"/>
      <c r="V54" s="23"/>
      <c r="W54" s="23"/>
      <c r="X54" s="23"/>
      <c r="Y54" s="23"/>
      <c r="Z54" s="23"/>
      <c r="AA54" s="23"/>
      <c r="AB54" s="23"/>
      <c r="AC54" s="23"/>
    </row>
    <row r="55" spans="1:39" ht="9" x14ac:dyDescent="0.25">
      <c r="A55" s="21"/>
      <c r="M55" s="23"/>
      <c r="N55" s="23"/>
      <c r="O55" s="23"/>
      <c r="P55" s="23"/>
      <c r="Q55" s="23"/>
      <c r="R55" s="23"/>
      <c r="S55" s="23"/>
      <c r="T55" s="23"/>
      <c r="U55" s="23"/>
      <c r="V55" s="23"/>
      <c r="W55" s="23"/>
      <c r="X55" s="23"/>
      <c r="Y55" s="23"/>
      <c r="Z55" s="23"/>
      <c r="AA55" s="23"/>
      <c r="AB55" s="23"/>
    </row>
    <row r="56" spans="1:39" ht="9" x14ac:dyDescent="0.25">
      <c r="A56" s="21"/>
      <c r="M56" s="23"/>
      <c r="N56" s="23"/>
      <c r="O56" s="23"/>
      <c r="P56" s="23"/>
      <c r="Q56" s="23"/>
      <c r="R56" s="23"/>
      <c r="S56" s="23"/>
      <c r="T56" s="23"/>
      <c r="U56" s="23"/>
      <c r="V56" s="23"/>
      <c r="W56" s="23"/>
      <c r="X56" s="23"/>
      <c r="Y56" s="23"/>
      <c r="Z56" s="23"/>
      <c r="AA56" s="23"/>
      <c r="AB56" s="23"/>
    </row>
    <row r="57" spans="1:39" ht="9" x14ac:dyDescent="0.25">
      <c r="A57" s="21"/>
      <c r="I57" s="267"/>
      <c r="J57" s="23"/>
      <c r="K57" s="23"/>
      <c r="L57" s="23"/>
      <c r="M57" s="23"/>
      <c r="N57" s="23"/>
      <c r="O57" s="23"/>
      <c r="P57" s="23"/>
      <c r="Q57" s="23"/>
      <c r="R57" s="23"/>
      <c r="S57" s="23"/>
      <c r="T57" s="23"/>
      <c r="U57" s="23"/>
      <c r="V57" s="23"/>
      <c r="W57" s="23"/>
      <c r="X57" s="23"/>
      <c r="Y57" s="23"/>
      <c r="Z57" s="23"/>
    </row>
    <row r="58" spans="1:39" ht="9" x14ac:dyDescent="0.25">
      <c r="A58" s="21"/>
      <c r="J58" s="268"/>
      <c r="K58" s="268"/>
      <c r="L58" s="268"/>
      <c r="N58" s="23"/>
      <c r="O58" s="23"/>
      <c r="P58" s="23"/>
      <c r="Q58" s="23"/>
      <c r="R58" s="23"/>
      <c r="S58" s="23"/>
      <c r="T58" s="23"/>
      <c r="U58" s="23"/>
      <c r="V58" s="23"/>
      <c r="W58" s="23"/>
      <c r="X58" s="23"/>
      <c r="Y58" s="23"/>
      <c r="Z58" s="23"/>
    </row>
    <row r="59" spans="1:39" ht="9" x14ac:dyDescent="0.25">
      <c r="A59" s="21"/>
      <c r="J59" s="268"/>
      <c r="K59" s="268"/>
      <c r="M59" s="23"/>
      <c r="Q59" s="23"/>
      <c r="R59" s="23"/>
    </row>
    <row r="60" spans="1:39" ht="9" x14ac:dyDescent="0.25">
      <c r="A60" s="21"/>
      <c r="AB60" s="23"/>
    </row>
    <row r="61" spans="1:39" ht="9" x14ac:dyDescent="0.25">
      <c r="A61" s="21"/>
      <c r="AB61" s="23"/>
    </row>
    <row r="62" spans="1:39" ht="9" x14ac:dyDescent="0.25">
      <c r="B62" s="74" t="s">
        <v>100</v>
      </c>
      <c r="AC62" s="75"/>
      <c r="AD62" s="75"/>
      <c r="AE62" s="75"/>
      <c r="AF62" s="75"/>
      <c r="AG62" s="75"/>
      <c r="AH62" s="75"/>
      <c r="AI62" s="75"/>
      <c r="AJ62" s="75"/>
      <c r="AK62" s="75"/>
      <c r="AL62" s="75"/>
      <c r="AM62" s="75"/>
    </row>
    <row r="63" spans="1:39" ht="9" x14ac:dyDescent="0.25">
      <c r="A63" s="21"/>
      <c r="AC63" s="87"/>
    </row>
    <row r="64" spans="1:39" ht="9" x14ac:dyDescent="0.25">
      <c r="A64" s="21"/>
      <c r="B64" s="159" t="s">
        <v>675</v>
      </c>
      <c r="M64" s="378" t="s">
        <v>693</v>
      </c>
      <c r="N64" s="379"/>
      <c r="O64" s="379"/>
      <c r="P64" s="379"/>
      <c r="Q64" s="379"/>
      <c r="R64" s="380"/>
      <c r="S64" s="23"/>
      <c r="AA64" s="175"/>
      <c r="AC64" s="87"/>
    </row>
    <row r="65" spans="1:29" ht="9" x14ac:dyDescent="0.25">
      <c r="A65" s="21"/>
      <c r="B65" s="146"/>
      <c r="AA65" s="175"/>
      <c r="AC65" s="23"/>
    </row>
    <row r="66" spans="1:29" ht="9" x14ac:dyDescent="0.25">
      <c r="A66" s="132">
        <v>1</v>
      </c>
      <c r="B66" s="23" t="s">
        <v>696</v>
      </c>
      <c r="C66" s="23"/>
      <c r="D66" s="23"/>
      <c r="E66" s="23"/>
      <c r="F66" s="23"/>
      <c r="G66" s="23"/>
      <c r="H66" s="23"/>
      <c r="I66" s="23"/>
      <c r="J66" s="23"/>
      <c r="K66" s="23"/>
      <c r="L66" s="128">
        <v>1</v>
      </c>
      <c r="M66" s="23" t="s">
        <v>697</v>
      </c>
      <c r="N66" s="75"/>
      <c r="O66" s="75"/>
      <c r="P66" s="75"/>
      <c r="Q66" s="75"/>
      <c r="R66" s="75"/>
      <c r="S66" s="75"/>
      <c r="T66" s="75"/>
      <c r="U66" s="75"/>
      <c r="V66" s="75"/>
      <c r="W66" s="75"/>
      <c r="X66" s="75"/>
      <c r="Y66" s="75"/>
      <c r="Z66" s="75"/>
      <c r="AC66" s="23"/>
    </row>
    <row r="67" spans="1:29" ht="9" x14ac:dyDescent="0.25">
      <c r="A67" s="123">
        <v>2</v>
      </c>
      <c r="B67" s="165" t="s">
        <v>698</v>
      </c>
      <c r="C67" s="165"/>
      <c r="D67" s="165"/>
      <c r="E67" s="165"/>
      <c r="F67" s="165"/>
      <c r="G67" s="165"/>
      <c r="H67" s="165"/>
      <c r="I67" s="165"/>
      <c r="J67" s="165"/>
      <c r="K67" s="165"/>
      <c r="L67" s="128">
        <v>2</v>
      </c>
      <c r="M67" s="23" t="s">
        <v>699</v>
      </c>
      <c r="N67" s="75"/>
      <c r="O67" s="75"/>
      <c r="P67" s="75"/>
      <c r="Q67" s="75"/>
      <c r="R67" s="75"/>
      <c r="S67" s="75"/>
      <c r="T67" s="75"/>
      <c r="U67" s="75"/>
      <c r="V67" s="75"/>
      <c r="W67" s="75"/>
      <c r="X67" s="75"/>
      <c r="Y67" s="75"/>
      <c r="Z67" s="75"/>
      <c r="AC67" s="87"/>
    </row>
    <row r="68" spans="1:29" ht="9" x14ac:dyDescent="0.25">
      <c r="A68" s="123">
        <v>3</v>
      </c>
      <c r="B68" s="165" t="s">
        <v>700</v>
      </c>
      <c r="L68" s="128">
        <v>3</v>
      </c>
      <c r="M68" s="23" t="s">
        <v>701</v>
      </c>
      <c r="N68" s="23"/>
      <c r="O68" s="75"/>
      <c r="P68" s="75"/>
      <c r="Q68" s="75"/>
      <c r="R68" s="75"/>
      <c r="S68" s="75"/>
      <c r="T68" s="75"/>
      <c r="U68" s="75"/>
      <c r="V68" s="75"/>
      <c r="W68" s="75"/>
      <c r="X68" s="75"/>
      <c r="Y68" s="75"/>
      <c r="Z68" s="75"/>
      <c r="AC68" s="87"/>
    </row>
    <row r="69" spans="1:29" ht="9" x14ac:dyDescent="0.25">
      <c r="A69" s="123">
        <v>4</v>
      </c>
      <c r="B69" s="23" t="s">
        <v>702</v>
      </c>
      <c r="L69" s="128">
        <v>4</v>
      </c>
      <c r="M69" s="23" t="s">
        <v>703</v>
      </c>
      <c r="N69" s="23"/>
      <c r="O69" s="23"/>
      <c r="P69" s="23"/>
      <c r="Q69" s="23"/>
      <c r="R69" s="23"/>
      <c r="S69" s="23"/>
      <c r="T69" s="23"/>
      <c r="U69" s="23"/>
      <c r="V69" s="23"/>
      <c r="W69" s="23"/>
      <c r="X69" s="23"/>
      <c r="Y69" s="23"/>
      <c r="Z69" s="23"/>
      <c r="AC69" s="306"/>
    </row>
    <row r="70" spans="1:29" ht="9" x14ac:dyDescent="0.25">
      <c r="A70" s="123"/>
      <c r="B70" s="23" t="s">
        <v>704</v>
      </c>
      <c r="L70" s="128">
        <v>5</v>
      </c>
      <c r="M70" s="23" t="s">
        <v>801</v>
      </c>
      <c r="N70" s="75"/>
      <c r="O70" s="23"/>
      <c r="P70" s="23"/>
      <c r="Q70" s="23"/>
      <c r="R70" s="23"/>
      <c r="S70" s="23"/>
      <c r="T70" s="23"/>
      <c r="U70" s="23"/>
      <c r="V70" s="23"/>
      <c r="W70" s="23"/>
      <c r="X70" s="23"/>
      <c r="Y70" s="23"/>
      <c r="Z70" s="23"/>
      <c r="AC70" s="23"/>
    </row>
    <row r="71" spans="1:29" ht="9" x14ac:dyDescent="0.25">
      <c r="A71" s="123"/>
      <c r="L71" s="128">
        <v>6</v>
      </c>
      <c r="M71" s="21" t="s">
        <v>800</v>
      </c>
      <c r="O71" s="23"/>
      <c r="P71" s="23"/>
      <c r="Q71" s="23"/>
      <c r="R71" s="23"/>
      <c r="S71" s="23"/>
      <c r="T71" s="23"/>
      <c r="U71" s="23"/>
      <c r="V71" s="23"/>
      <c r="W71" s="75"/>
      <c r="X71" s="75"/>
      <c r="Y71" s="75"/>
      <c r="Z71" s="75"/>
    </row>
    <row r="72" spans="1:29" ht="9" x14ac:dyDescent="0.25">
      <c r="A72" s="123"/>
      <c r="B72" s="263" t="s">
        <v>682</v>
      </c>
      <c r="L72" s="128"/>
      <c r="N72" s="75"/>
      <c r="O72" s="75"/>
      <c r="P72" s="75"/>
      <c r="Q72" s="75"/>
      <c r="R72" s="75"/>
      <c r="S72" s="75"/>
      <c r="T72" s="75"/>
      <c r="U72" s="75"/>
      <c r="V72" s="75"/>
      <c r="W72" s="75"/>
      <c r="X72" s="75"/>
      <c r="Y72" s="75"/>
      <c r="Z72" s="75"/>
    </row>
    <row r="73" spans="1:29" ht="9" x14ac:dyDescent="0.25"/>
    <row r="74" spans="1:29" ht="9" x14ac:dyDescent="0.25">
      <c r="A74" s="123">
        <v>1</v>
      </c>
      <c r="B74" s="21" t="s">
        <v>705</v>
      </c>
    </row>
    <row r="75" spans="1:29" ht="9" x14ac:dyDescent="0.25">
      <c r="A75" s="123">
        <v>2</v>
      </c>
      <c r="B75" s="21" t="s">
        <v>706</v>
      </c>
    </row>
    <row r="76" spans="1:29" ht="9" x14ac:dyDescent="0.25">
      <c r="A76" s="123"/>
    </row>
    <row r="77" spans="1:29" ht="9" x14ac:dyDescent="0.25"/>
    <row r="78" spans="1:29" ht="9" x14ac:dyDescent="0.15">
      <c r="A78" s="123"/>
      <c r="B78" s="273" t="s">
        <v>686</v>
      </c>
    </row>
    <row r="79" spans="1:29" ht="9" x14ac:dyDescent="0.25">
      <c r="A79" s="123"/>
      <c r="B79" s="307"/>
      <c r="G79" s="93"/>
      <c r="H79" s="93"/>
      <c r="I79" s="93"/>
    </row>
    <row r="80" spans="1:29" ht="9" x14ac:dyDescent="0.25">
      <c r="A80" s="123">
        <v>1</v>
      </c>
      <c r="B80" s="21" t="s">
        <v>707</v>
      </c>
    </row>
    <row r="81" spans="1:29" ht="9" x14ac:dyDescent="0.15">
      <c r="A81" s="123">
        <v>2</v>
      </c>
      <c r="B81" s="154" t="s">
        <v>708</v>
      </c>
      <c r="C81" s="165"/>
      <c r="D81" s="165"/>
      <c r="E81" s="165"/>
      <c r="F81" s="165"/>
      <c r="G81" s="165"/>
      <c r="H81" s="165"/>
      <c r="I81" s="165"/>
      <c r="J81" s="23"/>
      <c r="K81" s="23"/>
      <c r="L81" s="23"/>
      <c r="M81" s="23"/>
      <c r="N81" s="23"/>
      <c r="O81" s="23"/>
      <c r="P81" s="23"/>
      <c r="Q81" s="23"/>
      <c r="R81" s="23"/>
      <c r="S81" s="23"/>
      <c r="T81" s="23"/>
      <c r="U81" s="23"/>
      <c r="V81" s="23"/>
      <c r="W81" s="23"/>
      <c r="X81" s="23"/>
      <c r="Y81" s="23"/>
      <c r="Z81" s="23"/>
      <c r="AA81" s="23"/>
    </row>
    <row r="82" spans="1:29" ht="9" customHeight="1" x14ac:dyDescent="0.15">
      <c r="A82" s="123">
        <v>3</v>
      </c>
      <c r="B82" s="154" t="s">
        <v>405</v>
      </c>
      <c r="C82" s="165"/>
      <c r="D82" s="165"/>
      <c r="E82" s="165"/>
      <c r="F82" s="165"/>
      <c r="G82" s="165"/>
      <c r="H82" s="165"/>
      <c r="I82" s="165"/>
      <c r="J82" s="23"/>
      <c r="K82" s="23"/>
      <c r="L82" s="23"/>
      <c r="M82" s="23"/>
      <c r="N82" s="23"/>
      <c r="O82" s="23"/>
      <c r="P82" s="23"/>
      <c r="Q82" s="23"/>
      <c r="R82" s="23"/>
      <c r="S82" s="23"/>
      <c r="T82" s="23"/>
      <c r="U82" s="23"/>
      <c r="V82" s="23"/>
      <c r="W82" s="23"/>
      <c r="X82" s="23"/>
      <c r="Y82" s="23"/>
      <c r="Z82" s="23"/>
      <c r="AA82" s="23"/>
      <c r="AB82" s="156"/>
      <c r="AC82" s="156"/>
    </row>
    <row r="83" spans="1:29" ht="10.5" customHeight="1" x14ac:dyDescent="0.25">
      <c r="A83" s="123">
        <v>4</v>
      </c>
      <c r="B83" s="21" t="s">
        <v>709</v>
      </c>
      <c r="C83" s="165"/>
      <c r="D83" s="165"/>
      <c r="E83" s="165"/>
      <c r="F83" s="165"/>
      <c r="G83" s="165"/>
      <c r="H83" s="165"/>
      <c r="I83" s="165"/>
      <c r="J83" s="23"/>
      <c r="K83" s="23"/>
      <c r="L83" s="23"/>
      <c r="M83" s="23"/>
      <c r="N83" s="23"/>
      <c r="O83" s="23"/>
      <c r="P83" s="23"/>
      <c r="Q83" s="23"/>
      <c r="R83" s="23"/>
      <c r="S83" s="23"/>
      <c r="T83" s="23"/>
      <c r="U83" s="23"/>
      <c r="V83" s="23"/>
      <c r="W83" s="23"/>
      <c r="X83" s="23"/>
      <c r="Y83" s="23"/>
      <c r="Z83" s="23"/>
      <c r="AA83" s="23"/>
    </row>
    <row r="84" spans="1:29" s="155" customFormat="1" ht="9" customHeight="1" x14ac:dyDescent="0.25">
      <c r="A84" s="123">
        <v>5</v>
      </c>
      <c r="B84" s="70" t="s">
        <v>588</v>
      </c>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row>
    <row r="85" spans="1:29" s="155" customFormat="1" ht="9" x14ac:dyDescent="0.25">
      <c r="A85" s="123">
        <v>6</v>
      </c>
      <c r="B85" s="70" t="s">
        <v>487</v>
      </c>
      <c r="C85" s="21"/>
      <c r="D85" s="21"/>
      <c r="E85" s="21"/>
      <c r="F85" s="21"/>
      <c r="G85" s="21"/>
      <c r="H85" s="21"/>
      <c r="I85" s="21"/>
      <c r="J85" s="21"/>
      <c r="K85" s="21"/>
      <c r="L85" s="21"/>
      <c r="M85" s="21"/>
      <c r="N85" s="21"/>
      <c r="O85" s="21"/>
      <c r="P85" s="21"/>
      <c r="Q85" s="21"/>
      <c r="R85" s="21"/>
      <c r="S85" s="21"/>
      <c r="T85" s="21"/>
      <c r="U85" s="21"/>
      <c r="V85" s="21"/>
      <c r="W85" s="21"/>
      <c r="X85" s="21"/>
      <c r="Y85" s="21"/>
      <c r="Z85" s="21"/>
      <c r="AA85" s="21"/>
    </row>
    <row r="86" spans="1:29" ht="9" x14ac:dyDescent="0.25">
      <c r="C86" s="155"/>
      <c r="D86" s="155"/>
      <c r="E86" s="155"/>
      <c r="F86" s="155"/>
      <c r="G86" s="155"/>
      <c r="H86" s="155"/>
      <c r="I86" s="155"/>
      <c r="J86" s="155"/>
      <c r="K86" s="155"/>
    </row>
    <row r="87" spans="1:29" ht="10.5" customHeight="1" x14ac:dyDescent="0.25">
      <c r="A87" s="155"/>
      <c r="B87" s="155" t="s">
        <v>406</v>
      </c>
      <c r="C87" s="155"/>
      <c r="D87" s="155"/>
      <c r="E87" s="155"/>
      <c r="F87" s="155"/>
      <c r="G87" s="155"/>
      <c r="H87" s="155"/>
      <c r="I87" s="155"/>
      <c r="J87" s="155"/>
      <c r="K87" s="155"/>
    </row>
    <row r="88" spans="1:29" ht="12.75" x14ac:dyDescent="0.25">
      <c r="A88" s="155"/>
      <c r="B88" s="155" t="s">
        <v>345</v>
      </c>
      <c r="E88" s="89"/>
      <c r="M88" s="261"/>
      <c r="N88" s="261"/>
      <c r="O88" s="261"/>
      <c r="P88" s="308"/>
      <c r="Q88" s="23"/>
      <c r="R88" s="23"/>
      <c r="S88" s="23"/>
      <c r="T88" s="23"/>
      <c r="U88" s="23"/>
      <c r="V88" s="23"/>
      <c r="W88" s="23"/>
      <c r="X88" s="23"/>
      <c r="Y88" s="23"/>
      <c r="Z88" s="75"/>
      <c r="AA88" s="75"/>
      <c r="AB88" s="75"/>
      <c r="AC88" s="23"/>
    </row>
    <row r="89" spans="1:29" ht="9" x14ac:dyDescent="0.25">
      <c r="B89" s="155" t="s">
        <v>805</v>
      </c>
      <c r="Q89" s="23"/>
      <c r="R89" s="23"/>
      <c r="S89" s="23"/>
      <c r="T89" s="23"/>
      <c r="U89" s="23"/>
      <c r="V89" s="23"/>
      <c r="W89" s="23"/>
      <c r="X89" s="23"/>
      <c r="Y89" s="23"/>
      <c r="Z89" s="75"/>
      <c r="AA89" s="75"/>
      <c r="AB89" s="75"/>
      <c r="AC89" s="23"/>
    </row>
    <row r="90" spans="1:29" ht="12.75" x14ac:dyDescent="0.25">
      <c r="C90" s="261"/>
      <c r="D90" s="261"/>
      <c r="L90" s="23"/>
    </row>
    <row r="91" spans="1:29" ht="9" x14ac:dyDescent="0.25"/>
    <row r="92" spans="1:29" ht="10.5" customHeight="1" x14ac:dyDescent="0.25">
      <c r="E92" s="165"/>
      <c r="F92" s="165"/>
      <c r="G92" s="165"/>
      <c r="H92" s="165"/>
      <c r="I92" s="165"/>
      <c r="J92" s="165"/>
      <c r="K92" s="165"/>
    </row>
    <row r="93" spans="1:29" ht="9" x14ac:dyDescent="0.25">
      <c r="K93" s="267"/>
      <c r="M93" s="23"/>
    </row>
    <row r="94" spans="1:29" ht="9" x14ac:dyDescent="0.25"/>
    <row r="95" spans="1:29" ht="9" x14ac:dyDescent="0.25"/>
    <row r="97" spans="1:1" ht="9" x14ac:dyDescent="0.25">
      <c r="A97" s="21"/>
    </row>
    <row r="99" spans="1:1" ht="10.5" customHeight="1" x14ac:dyDescent="0.25">
      <c r="A99" s="21"/>
    </row>
  </sheetData>
  <mergeCells count="4">
    <mergeCell ref="Z19:AB19"/>
    <mergeCell ref="B35:H35"/>
    <mergeCell ref="O35:AB35"/>
    <mergeCell ref="M64:R64"/>
  </mergeCells>
  <conditionalFormatting sqref="AE29:AF29 AT29">
    <cfRule type="expression" dxfId="19" priority="3" stopIfTrue="1">
      <formula>#REF!=$H$29</formula>
    </cfRule>
  </conditionalFormatting>
  <conditionalFormatting sqref="I32:J32">
    <cfRule type="expression" dxfId="18" priority="2" stopIfTrue="1">
      <formula>$C32=$H$29</formula>
    </cfRule>
  </conditionalFormatting>
  <conditionalFormatting sqref="AD11 AD28 G32 K32:P32 R32:V32 X32 Z32 C32:D32">
    <cfRule type="expression" dxfId="17" priority="1" stopIfTrue="1">
      <formula>#REF!=$H$29</formula>
    </cfRule>
  </conditionalFormatting>
  <pageMargins left="0.70866141732283472" right="0.70866141732283472" top="0.78740157480314965" bottom="0.78740157480314965" header="0.31496062992125984" footer="0.31496062992125984"/>
  <pageSetup paperSize="9" scale="73" orientation="landscape" r:id="rId1"/>
  <headerFooter>
    <oddHeader>&amp;C&amp;"-,Fett"RSG-Monitoring Planungsstand 30.6.2017 - Niederösterreich</oddHeader>
  </headerFooter>
  <rowBreaks count="1" manualBreakCount="1">
    <brk id="6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1"/>
  <sheetViews>
    <sheetView showGridLines="0" zoomScaleNormal="100" workbookViewId="0"/>
  </sheetViews>
  <sheetFormatPr baseColWidth="10" defaultRowHeight="10.5" customHeight="1" x14ac:dyDescent="0.25"/>
  <cols>
    <col min="1" max="1" width="1.85546875" style="89" customWidth="1"/>
    <col min="2" max="2" width="36.42578125" style="21" customWidth="1"/>
    <col min="3" max="8" width="5.28515625" style="21" customWidth="1"/>
    <col min="9" max="9" width="7.28515625" style="21" customWidth="1"/>
    <col min="10" max="26" width="5.28515625" style="21" customWidth="1"/>
    <col min="27" max="27" width="5.140625" style="21" customWidth="1"/>
    <col min="28" max="28" width="6.7109375" style="21" customWidth="1"/>
    <col min="29" max="29" width="5.42578125" style="21" customWidth="1"/>
    <col min="30" max="35" width="3.85546875" style="21" customWidth="1"/>
    <col min="36" max="36" width="3.7109375" style="21" customWidth="1"/>
    <col min="37" max="41" width="3.85546875" style="21" customWidth="1"/>
    <col min="42" max="42" width="4.140625" style="21" customWidth="1"/>
    <col min="43" max="16384" width="11.42578125" style="21"/>
  </cols>
  <sheetData>
    <row r="1" spans="2:70"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70" ht="10.5" customHeight="1" x14ac:dyDescent="0.25">
      <c r="B3" s="159" t="s">
        <v>632</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70" ht="10.5" customHeight="1" x14ac:dyDescent="0.25">
      <c r="B4" s="283" t="s">
        <v>0</v>
      </c>
      <c r="C4" s="73" t="s">
        <v>1</v>
      </c>
      <c r="D4" s="73" t="s">
        <v>2</v>
      </c>
      <c r="E4" s="73" t="s">
        <v>3</v>
      </c>
      <c r="F4" s="73" t="s">
        <v>4</v>
      </c>
      <c r="G4" s="73" t="s">
        <v>5</v>
      </c>
      <c r="H4" s="73" t="s">
        <v>6</v>
      </c>
      <c r="I4" s="73" t="s">
        <v>7</v>
      </c>
      <c r="J4" s="73" t="s">
        <v>8</v>
      </c>
      <c r="K4" s="73" t="s">
        <v>9</v>
      </c>
      <c r="L4" s="73" t="s">
        <v>633</v>
      </c>
      <c r="M4" s="73" t="s">
        <v>11</v>
      </c>
      <c r="N4" s="73" t="s">
        <v>12</v>
      </c>
      <c r="O4" s="73" t="s">
        <v>13</v>
      </c>
      <c r="P4" s="73" t="s">
        <v>14</v>
      </c>
      <c r="Q4" s="73" t="s">
        <v>15</v>
      </c>
      <c r="R4" s="73" t="s">
        <v>16</v>
      </c>
      <c r="S4" s="73" t="s">
        <v>634</v>
      </c>
      <c r="T4" s="73" t="s">
        <v>635</v>
      </c>
      <c r="U4" s="73" t="s">
        <v>19</v>
      </c>
      <c r="V4" s="73" t="s">
        <v>20</v>
      </c>
      <c r="W4" s="247" t="s">
        <v>21</v>
      </c>
      <c r="X4" s="73" t="s">
        <v>22</v>
      </c>
      <c r="Y4" s="73" t="s">
        <v>23</v>
      </c>
      <c r="Z4" s="73" t="s">
        <v>24</v>
      </c>
      <c r="AA4" s="73" t="s">
        <v>433</v>
      </c>
      <c r="AB4" s="342" t="s">
        <v>25</v>
      </c>
      <c r="AC4" s="23"/>
    </row>
    <row r="5" spans="2:70" ht="10.5" customHeight="1" x14ac:dyDescent="0.25">
      <c r="B5" s="246" t="s">
        <v>636</v>
      </c>
      <c r="C5" s="73">
        <v>359</v>
      </c>
      <c r="D5" s="73">
        <v>243</v>
      </c>
      <c r="E5" s="73">
        <v>37</v>
      </c>
      <c r="F5" s="73">
        <v>54</v>
      </c>
      <c r="G5" s="73">
        <v>1015</v>
      </c>
      <c r="H5" s="73">
        <v>98</v>
      </c>
      <c r="I5" s="73">
        <v>1938</v>
      </c>
      <c r="J5" s="73">
        <v>481</v>
      </c>
      <c r="K5" s="73">
        <v>447</v>
      </c>
      <c r="L5" s="73">
        <v>540</v>
      </c>
      <c r="M5" s="73">
        <v>97</v>
      </c>
      <c r="N5" s="73">
        <v>127</v>
      </c>
      <c r="O5" s="73">
        <v>174</v>
      </c>
      <c r="P5" s="73">
        <v>216</v>
      </c>
      <c r="Q5" s="73">
        <v>27</v>
      </c>
      <c r="R5" s="73">
        <v>254</v>
      </c>
      <c r="S5" s="73">
        <v>375</v>
      </c>
      <c r="T5" s="73">
        <v>531</v>
      </c>
      <c r="U5" s="73">
        <v>31</v>
      </c>
      <c r="V5" s="79">
        <v>50</v>
      </c>
      <c r="W5" s="73">
        <v>16</v>
      </c>
      <c r="X5" s="73">
        <v>424</v>
      </c>
      <c r="Y5" s="73">
        <v>40</v>
      </c>
      <c r="Z5" s="73">
        <v>74</v>
      </c>
      <c r="AA5" s="73">
        <v>83</v>
      </c>
      <c r="AB5" s="342">
        <v>7731</v>
      </c>
      <c r="AC5" s="75"/>
    </row>
    <row r="6" spans="2:70" ht="10.5" customHeight="1" x14ac:dyDescent="0.25">
      <c r="B6" s="26" t="s">
        <v>396</v>
      </c>
      <c r="C6" s="343">
        <v>359</v>
      </c>
      <c r="D6" s="343">
        <v>256</v>
      </c>
      <c r="E6" s="343">
        <v>36</v>
      </c>
      <c r="F6" s="343">
        <v>54</v>
      </c>
      <c r="G6" s="343">
        <v>1004</v>
      </c>
      <c r="H6" s="343">
        <v>75</v>
      </c>
      <c r="I6" s="343">
        <v>1942</v>
      </c>
      <c r="J6" s="343">
        <v>481</v>
      </c>
      <c r="K6" s="343">
        <v>446</v>
      </c>
      <c r="L6" s="343">
        <v>567</v>
      </c>
      <c r="M6" s="343">
        <v>97</v>
      </c>
      <c r="N6" s="343">
        <v>133</v>
      </c>
      <c r="O6" s="343">
        <v>177</v>
      </c>
      <c r="P6" s="343">
        <v>244</v>
      </c>
      <c r="Q6" s="343">
        <v>27</v>
      </c>
      <c r="R6" s="343">
        <v>251</v>
      </c>
      <c r="S6" s="343">
        <v>366</v>
      </c>
      <c r="T6" s="343">
        <v>530</v>
      </c>
      <c r="U6" s="343">
        <v>31</v>
      </c>
      <c r="V6" s="81">
        <v>50</v>
      </c>
      <c r="W6" s="343">
        <v>19</v>
      </c>
      <c r="X6" s="343">
        <v>424</v>
      </c>
      <c r="Y6" s="343">
        <v>31</v>
      </c>
      <c r="Z6" s="343">
        <v>69</v>
      </c>
      <c r="AA6" s="343">
        <v>78</v>
      </c>
      <c r="AB6" s="82">
        <v>7747</v>
      </c>
      <c r="AC6" s="75"/>
    </row>
    <row r="7" spans="2:70" ht="10.5" customHeight="1" x14ac:dyDescent="0.25">
      <c r="B7" s="83" t="s">
        <v>637</v>
      </c>
      <c r="C7" s="347">
        <v>177</v>
      </c>
      <c r="D7" s="347">
        <v>308</v>
      </c>
      <c r="E7" s="347">
        <v>37</v>
      </c>
      <c r="F7" s="347">
        <v>51</v>
      </c>
      <c r="G7" s="347">
        <v>1015</v>
      </c>
      <c r="H7" s="347">
        <v>98</v>
      </c>
      <c r="I7" s="347">
        <v>2023</v>
      </c>
      <c r="J7" s="347">
        <v>482</v>
      </c>
      <c r="K7" s="347">
        <v>480</v>
      </c>
      <c r="L7" s="347">
        <v>632</v>
      </c>
      <c r="M7" s="347">
        <v>97</v>
      </c>
      <c r="N7" s="347">
        <v>127</v>
      </c>
      <c r="O7" s="347">
        <v>174</v>
      </c>
      <c r="P7" s="347">
        <v>214</v>
      </c>
      <c r="Q7" s="347">
        <v>27</v>
      </c>
      <c r="R7" s="347">
        <v>262</v>
      </c>
      <c r="S7" s="400">
        <v>906</v>
      </c>
      <c r="T7" s="400"/>
      <c r="U7" s="347">
        <v>31</v>
      </c>
      <c r="V7" s="347">
        <v>55</v>
      </c>
      <c r="W7" s="345">
        <v>7</v>
      </c>
      <c r="X7" s="347">
        <v>409</v>
      </c>
      <c r="Y7" s="347">
        <v>40</v>
      </c>
      <c r="Z7" s="347">
        <v>78</v>
      </c>
      <c r="AA7" s="347">
        <v>93</v>
      </c>
      <c r="AB7" s="82">
        <v>7823</v>
      </c>
      <c r="AC7" s="75"/>
    </row>
    <row r="8" spans="2:70" ht="10.5" customHeight="1" x14ac:dyDescent="0.25">
      <c r="B8" s="85" t="s">
        <v>779</v>
      </c>
      <c r="C8" s="346">
        <v>177</v>
      </c>
      <c r="D8" s="346">
        <v>295</v>
      </c>
      <c r="E8" s="346">
        <v>37</v>
      </c>
      <c r="F8" s="346">
        <v>51</v>
      </c>
      <c r="G8" s="346">
        <v>1011</v>
      </c>
      <c r="H8" s="346">
        <v>98</v>
      </c>
      <c r="I8" s="346">
        <v>2027</v>
      </c>
      <c r="J8" s="346">
        <v>482</v>
      </c>
      <c r="K8" s="346">
        <v>482</v>
      </c>
      <c r="L8" s="346">
        <v>632</v>
      </c>
      <c r="M8" s="346">
        <v>94</v>
      </c>
      <c r="N8" s="346">
        <v>127</v>
      </c>
      <c r="O8" s="346">
        <v>174</v>
      </c>
      <c r="P8" s="346">
        <v>232</v>
      </c>
      <c r="Q8" s="346">
        <v>27</v>
      </c>
      <c r="R8" s="346">
        <v>262</v>
      </c>
      <c r="S8" s="402">
        <v>906</v>
      </c>
      <c r="T8" s="402"/>
      <c r="U8" s="346">
        <v>31</v>
      </c>
      <c r="V8" s="346">
        <v>55</v>
      </c>
      <c r="W8" s="352">
        <v>7</v>
      </c>
      <c r="X8" s="346">
        <v>409</v>
      </c>
      <c r="Y8" s="346">
        <v>40</v>
      </c>
      <c r="Z8" s="346">
        <v>78</v>
      </c>
      <c r="AA8" s="346">
        <v>93</v>
      </c>
      <c r="AB8" s="86">
        <v>7823</v>
      </c>
    </row>
    <row r="9" spans="2:70" ht="10.5" customHeight="1" x14ac:dyDescent="0.25">
      <c r="B9" s="8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row>
    <row r="10" spans="2:70"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7"/>
      <c r="AC10" s="75"/>
      <c r="AD10" s="165"/>
      <c r="AE10" s="88"/>
      <c r="AF10" s="88"/>
      <c r="AH10" s="88"/>
      <c r="AI10" s="88"/>
      <c r="AJ10" s="165"/>
      <c r="AK10" s="75"/>
      <c r="AM10" s="75"/>
      <c r="AN10" s="165"/>
      <c r="AO10" s="75"/>
      <c r="AP10" s="165"/>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row>
    <row r="11" spans="2:70" ht="10.5" customHeight="1" x14ac:dyDescent="0.25">
      <c r="B11" s="159" t="s">
        <v>638</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7"/>
      <c r="AC11" s="75"/>
      <c r="AD11" s="165"/>
      <c r="AE11" s="88"/>
      <c r="AF11" s="88"/>
      <c r="AH11" s="88"/>
      <c r="AJ11" s="165"/>
      <c r="AK11" s="75"/>
      <c r="AM11" s="75"/>
      <c r="AN11" s="165"/>
      <c r="AO11" s="75"/>
      <c r="AP11" s="165"/>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row>
    <row r="12" spans="2:70" ht="10.5" customHeight="1" x14ac:dyDescent="0.25">
      <c r="B12" s="34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165"/>
      <c r="AE12" s="165"/>
      <c r="AF12" s="88"/>
      <c r="AG12" s="88"/>
      <c r="AI12" s="88"/>
      <c r="AK12" s="165"/>
      <c r="AL12" s="75"/>
      <c r="AN12" s="75"/>
      <c r="AO12" s="165"/>
      <c r="AP12" s="75"/>
      <c r="AQ12" s="165"/>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row>
    <row r="13" spans="2:70" ht="10.5" customHeight="1" x14ac:dyDescent="0.25">
      <c r="B13" s="246" t="s">
        <v>395</v>
      </c>
      <c r="C13" s="343">
        <v>370</v>
      </c>
      <c r="D13" s="343">
        <v>243</v>
      </c>
      <c r="E13" s="343">
        <v>37</v>
      </c>
      <c r="F13" s="343">
        <v>54</v>
      </c>
      <c r="G13" s="343">
        <v>1015</v>
      </c>
      <c r="H13" s="343">
        <v>98</v>
      </c>
      <c r="I13" s="343">
        <v>1938</v>
      </c>
      <c r="J13" s="343">
        <v>481</v>
      </c>
      <c r="K13" s="343">
        <v>447</v>
      </c>
      <c r="L13" s="343">
        <v>540</v>
      </c>
      <c r="M13" s="343">
        <v>97</v>
      </c>
      <c r="N13" s="343">
        <v>127</v>
      </c>
      <c r="O13" s="343">
        <v>174</v>
      </c>
      <c r="P13" s="343">
        <v>216</v>
      </c>
      <c r="Q13" s="343">
        <v>27</v>
      </c>
      <c r="R13" s="343">
        <v>254</v>
      </c>
      <c r="S13" s="343">
        <v>375</v>
      </c>
      <c r="T13" s="343">
        <v>675</v>
      </c>
      <c r="U13" s="343">
        <v>31</v>
      </c>
      <c r="V13" s="79">
        <v>50</v>
      </c>
      <c r="W13" s="343">
        <v>135</v>
      </c>
      <c r="X13" s="343">
        <v>424</v>
      </c>
      <c r="Y13" s="343">
        <v>40</v>
      </c>
      <c r="Z13" s="343">
        <v>74</v>
      </c>
      <c r="AA13" s="343">
        <v>83</v>
      </c>
      <c r="AB13" s="342">
        <v>8005</v>
      </c>
      <c r="AC13" s="75"/>
      <c r="AD13" s="165"/>
      <c r="AE13" s="165"/>
      <c r="AF13" s="88"/>
      <c r="AG13" s="88"/>
      <c r="AI13" s="88"/>
      <c r="AK13" s="165"/>
      <c r="AL13" s="75"/>
      <c r="AN13" s="75"/>
      <c r="AO13" s="165"/>
      <c r="AP13" s="75"/>
      <c r="AQ13" s="165"/>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row>
    <row r="14" spans="2:70" ht="10.5" customHeight="1" x14ac:dyDescent="0.25">
      <c r="B14" s="26" t="s">
        <v>396</v>
      </c>
      <c r="C14" s="343">
        <v>370</v>
      </c>
      <c r="D14" s="343">
        <v>256</v>
      </c>
      <c r="E14" s="343">
        <v>36</v>
      </c>
      <c r="F14" s="343">
        <v>54</v>
      </c>
      <c r="G14" s="343">
        <v>1004</v>
      </c>
      <c r="H14" s="343">
        <v>75</v>
      </c>
      <c r="I14" s="343">
        <v>1942</v>
      </c>
      <c r="J14" s="343">
        <v>481</v>
      </c>
      <c r="K14" s="343">
        <v>446</v>
      </c>
      <c r="L14" s="343">
        <v>567</v>
      </c>
      <c r="M14" s="343">
        <v>97</v>
      </c>
      <c r="N14" s="343">
        <v>133</v>
      </c>
      <c r="O14" s="343">
        <v>177</v>
      </c>
      <c r="P14" s="343">
        <v>244</v>
      </c>
      <c r="Q14" s="343">
        <v>27</v>
      </c>
      <c r="R14" s="343">
        <v>251</v>
      </c>
      <c r="S14" s="343">
        <v>366</v>
      </c>
      <c r="T14" s="343">
        <v>674</v>
      </c>
      <c r="U14" s="343">
        <v>31</v>
      </c>
      <c r="V14" s="81">
        <v>50</v>
      </c>
      <c r="W14" s="343">
        <v>138</v>
      </c>
      <c r="X14" s="343">
        <v>424</v>
      </c>
      <c r="Y14" s="343">
        <v>31</v>
      </c>
      <c r="Z14" s="343">
        <v>69</v>
      </c>
      <c r="AA14" s="343">
        <v>78</v>
      </c>
      <c r="AB14" s="82">
        <v>8021</v>
      </c>
      <c r="AC14" s="75"/>
      <c r="AD14" s="165"/>
      <c r="AE14" s="165"/>
      <c r="AF14" s="88"/>
      <c r="AG14" s="88"/>
      <c r="AI14" s="88"/>
      <c r="AK14" s="165"/>
      <c r="AL14" s="75"/>
      <c r="AN14" s="75"/>
      <c r="AO14" s="165"/>
      <c r="AP14" s="75"/>
      <c r="AQ14" s="165"/>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row>
    <row r="15" spans="2:70" ht="10.5" customHeight="1" x14ac:dyDescent="0.25">
      <c r="B15" s="83" t="s">
        <v>639</v>
      </c>
      <c r="C15" s="347" t="s">
        <v>26</v>
      </c>
      <c r="D15" s="347" t="s">
        <v>26</v>
      </c>
      <c r="E15" s="347" t="s">
        <v>26</v>
      </c>
      <c r="F15" s="347" t="s">
        <v>26</v>
      </c>
      <c r="G15" s="347" t="s">
        <v>26</v>
      </c>
      <c r="H15" s="347" t="s">
        <v>26</v>
      </c>
      <c r="I15" s="347" t="s">
        <v>26</v>
      </c>
      <c r="J15" s="347" t="s">
        <v>26</v>
      </c>
      <c r="K15" s="347" t="s">
        <v>26</v>
      </c>
      <c r="L15" s="347" t="s">
        <v>26</v>
      </c>
      <c r="M15" s="347" t="s">
        <v>26</v>
      </c>
      <c r="N15" s="347" t="s">
        <v>26</v>
      </c>
      <c r="O15" s="347" t="s">
        <v>26</v>
      </c>
      <c r="P15" s="347" t="s">
        <v>26</v>
      </c>
      <c r="Q15" s="347" t="s">
        <v>26</v>
      </c>
      <c r="R15" s="347" t="s">
        <v>26</v>
      </c>
      <c r="S15" s="347" t="s">
        <v>26</v>
      </c>
      <c r="T15" s="347" t="s">
        <v>26</v>
      </c>
      <c r="U15" s="347" t="s">
        <v>26</v>
      </c>
      <c r="V15" s="82" t="s">
        <v>26</v>
      </c>
      <c r="W15" s="347" t="s">
        <v>26</v>
      </c>
      <c r="X15" s="347" t="s">
        <v>26</v>
      </c>
      <c r="Y15" s="347" t="s">
        <v>26</v>
      </c>
      <c r="Z15" s="347" t="s">
        <v>26</v>
      </c>
      <c r="AA15" s="347" t="s">
        <v>26</v>
      </c>
      <c r="AB15" s="82" t="s">
        <v>26</v>
      </c>
      <c r="AC15" s="75"/>
      <c r="AD15" s="165"/>
      <c r="AE15" s="165"/>
      <c r="AF15" s="88"/>
      <c r="AG15" s="88"/>
      <c r="AI15" s="88"/>
      <c r="AK15" s="165"/>
      <c r="AL15" s="75"/>
      <c r="AN15" s="75"/>
      <c r="AO15" s="165"/>
      <c r="AP15" s="75"/>
      <c r="AQ15" s="165"/>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row>
    <row r="16" spans="2:70" ht="10.5" customHeight="1" x14ac:dyDescent="0.25">
      <c r="B16" s="85" t="s">
        <v>782</v>
      </c>
      <c r="C16" s="346" t="s">
        <v>26</v>
      </c>
      <c r="D16" s="346" t="s">
        <v>26</v>
      </c>
      <c r="E16" s="346" t="s">
        <v>26</v>
      </c>
      <c r="F16" s="346" t="s">
        <v>26</v>
      </c>
      <c r="G16" s="346" t="s">
        <v>26</v>
      </c>
      <c r="H16" s="346" t="s">
        <v>26</v>
      </c>
      <c r="I16" s="346" t="s">
        <v>26</v>
      </c>
      <c r="J16" s="346" t="s">
        <v>26</v>
      </c>
      <c r="K16" s="346" t="s">
        <v>26</v>
      </c>
      <c r="L16" s="346" t="s">
        <v>26</v>
      </c>
      <c r="M16" s="346" t="s">
        <v>26</v>
      </c>
      <c r="N16" s="346" t="s">
        <v>26</v>
      </c>
      <c r="O16" s="346" t="s">
        <v>26</v>
      </c>
      <c r="P16" s="346" t="s">
        <v>26</v>
      </c>
      <c r="Q16" s="346" t="s">
        <v>26</v>
      </c>
      <c r="R16" s="346" t="s">
        <v>26</v>
      </c>
      <c r="S16" s="346" t="s">
        <v>26</v>
      </c>
      <c r="T16" s="346" t="s">
        <v>26</v>
      </c>
      <c r="U16" s="346" t="s">
        <v>26</v>
      </c>
      <c r="V16" s="86" t="s">
        <v>26</v>
      </c>
      <c r="W16" s="346" t="s">
        <v>26</v>
      </c>
      <c r="X16" s="346" t="s">
        <v>26</v>
      </c>
      <c r="Y16" s="346" t="s">
        <v>26</v>
      </c>
      <c r="Z16" s="346" t="s">
        <v>26</v>
      </c>
      <c r="AA16" s="346" t="s">
        <v>26</v>
      </c>
      <c r="AB16" s="86" t="s">
        <v>26</v>
      </c>
      <c r="AC16" s="23"/>
      <c r="AE16" s="23"/>
      <c r="AF16" s="88"/>
      <c r="AH16" s="88"/>
      <c r="AK16" s="23"/>
      <c r="AM16" s="165"/>
      <c r="AN16" s="75"/>
      <c r="AO16" s="23"/>
      <c r="AP16" s="75"/>
      <c r="AQ16" s="23"/>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row>
    <row r="17" spans="1:70" ht="9" x14ac:dyDescent="0.25">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23"/>
      <c r="AE17" s="23"/>
      <c r="AF17" s="88"/>
      <c r="AH17" s="88"/>
      <c r="AK17" s="23"/>
      <c r="AM17" s="165"/>
      <c r="AN17" s="75"/>
      <c r="AO17" s="23"/>
      <c r="AP17" s="75"/>
      <c r="AQ17" s="23"/>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row>
    <row r="18" spans="1:70"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E18" s="23"/>
      <c r="AF18" s="88"/>
      <c r="AH18" s="88"/>
      <c r="AJ18" s="88"/>
      <c r="AK18" s="23"/>
      <c r="AM18" s="165"/>
      <c r="AN18" s="75"/>
      <c r="AO18" s="23"/>
      <c r="AP18" s="75"/>
      <c r="AQ18" s="23"/>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row>
    <row r="19" spans="1:70" ht="10.5" customHeight="1" x14ac:dyDescent="0.25">
      <c r="B19" s="263" t="s">
        <v>640</v>
      </c>
      <c r="C19" s="75"/>
      <c r="E19" s="75"/>
      <c r="F19" s="343"/>
      <c r="G19" s="75"/>
      <c r="H19" s="23"/>
      <c r="I19" s="23"/>
      <c r="J19" s="75"/>
      <c r="K19" s="75"/>
      <c r="L19" s="23"/>
      <c r="M19" s="23"/>
      <c r="N19" s="23"/>
      <c r="O19" s="75"/>
      <c r="P19" s="75"/>
      <c r="Q19" s="75"/>
      <c r="R19" s="23"/>
      <c r="S19" s="75"/>
      <c r="T19" s="23"/>
      <c r="U19" s="75"/>
      <c r="V19" s="75"/>
      <c r="W19" s="75"/>
      <c r="X19" s="75"/>
      <c r="Z19" s="378" t="s">
        <v>439</v>
      </c>
      <c r="AA19" s="379"/>
      <c r="AB19" s="380"/>
      <c r="AC19" s="23"/>
      <c r="AD19" s="23"/>
      <c r="AE19" s="23"/>
      <c r="AF19" s="165"/>
      <c r="AG19" s="23"/>
      <c r="AH19" s="88"/>
      <c r="AK19" s="23"/>
      <c r="AM19" s="165"/>
      <c r="AN19" s="75"/>
      <c r="AO19" s="23"/>
      <c r="AP19" s="75"/>
      <c r="AQ19" s="23"/>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row>
    <row r="20" spans="1:70" ht="10.5" customHeight="1" x14ac:dyDescent="0.25">
      <c r="B20" s="249" t="s">
        <v>28</v>
      </c>
      <c r="C20" s="72" t="s">
        <v>29</v>
      </c>
      <c r="D20" s="72" t="s">
        <v>30</v>
      </c>
      <c r="E20" s="72" t="s">
        <v>31</v>
      </c>
      <c r="F20" s="72" t="s">
        <v>641</v>
      </c>
      <c r="G20" s="72" t="s">
        <v>33</v>
      </c>
      <c r="H20" s="72" t="s">
        <v>642</v>
      </c>
      <c r="I20" s="72" t="s">
        <v>35</v>
      </c>
      <c r="J20" s="72" t="s">
        <v>440</v>
      </c>
      <c r="K20" s="72" t="s">
        <v>37</v>
      </c>
      <c r="L20" s="72" t="s">
        <v>38</v>
      </c>
      <c r="M20" s="72" t="s">
        <v>39</v>
      </c>
      <c r="N20" s="72" t="s">
        <v>40</v>
      </c>
      <c r="O20" s="72" t="s">
        <v>643</v>
      </c>
      <c r="P20" s="72" t="s">
        <v>42</v>
      </c>
      <c r="Q20" s="72" t="s">
        <v>644</v>
      </c>
      <c r="R20" s="72" t="s">
        <v>44</v>
      </c>
      <c r="S20" s="72" t="s">
        <v>45</v>
      </c>
      <c r="T20" s="72" t="s">
        <v>46</v>
      </c>
      <c r="U20" s="72" t="s">
        <v>47</v>
      </c>
      <c r="V20" s="72" t="s">
        <v>48</v>
      </c>
      <c r="W20" s="72" t="s">
        <v>49</v>
      </c>
      <c r="X20" s="72" t="s">
        <v>50</v>
      </c>
      <c r="Y20" s="91" t="s">
        <v>51</v>
      </c>
      <c r="Z20" s="71" t="s">
        <v>109</v>
      </c>
      <c r="AA20" s="72" t="s">
        <v>281</v>
      </c>
      <c r="AB20" s="77" t="s">
        <v>61</v>
      </c>
      <c r="AC20" s="23"/>
      <c r="AD20" s="343"/>
      <c r="AE20" s="23"/>
      <c r="AF20" s="343"/>
      <c r="AG20" s="23"/>
      <c r="AH20" s="88"/>
      <c r="AK20" s="23"/>
      <c r="AM20" s="165"/>
      <c r="AN20" s="75"/>
      <c r="AO20" s="23"/>
      <c r="AP20" s="75"/>
      <c r="AQ20" s="23"/>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row>
    <row r="21" spans="1:70" s="74" customFormat="1" ht="9" x14ac:dyDescent="0.25">
      <c r="A21" s="89"/>
      <c r="B21" s="26" t="s">
        <v>410</v>
      </c>
      <c r="C21" s="73">
        <v>2</v>
      </c>
      <c r="D21" s="73">
        <v>4</v>
      </c>
      <c r="E21" s="73">
        <v>7</v>
      </c>
      <c r="F21" s="73">
        <v>1</v>
      </c>
      <c r="G21" s="73">
        <v>4</v>
      </c>
      <c r="H21" s="73">
        <v>14</v>
      </c>
      <c r="I21" s="73" t="s">
        <v>26</v>
      </c>
      <c r="J21" s="73">
        <v>1</v>
      </c>
      <c r="K21" s="73">
        <v>1</v>
      </c>
      <c r="L21" s="73">
        <v>0</v>
      </c>
      <c r="M21" s="73">
        <v>11</v>
      </c>
      <c r="N21" s="73">
        <v>1</v>
      </c>
      <c r="O21" s="73">
        <v>1</v>
      </c>
      <c r="P21" s="73" t="s">
        <v>26</v>
      </c>
      <c r="Q21" s="73">
        <v>1</v>
      </c>
      <c r="R21" s="73">
        <v>1</v>
      </c>
      <c r="S21" s="343" t="s">
        <v>26</v>
      </c>
      <c r="T21" s="343" t="s">
        <v>26</v>
      </c>
      <c r="U21" s="73">
        <v>7</v>
      </c>
      <c r="V21" s="73">
        <v>7</v>
      </c>
      <c r="W21" s="73">
        <v>7</v>
      </c>
      <c r="X21" s="73">
        <v>2</v>
      </c>
      <c r="Y21" s="73">
        <v>2</v>
      </c>
      <c r="Z21" s="247">
        <v>151</v>
      </c>
      <c r="AA21" s="73">
        <v>6</v>
      </c>
      <c r="AB21" s="342">
        <v>157</v>
      </c>
      <c r="AC21" s="23"/>
      <c r="AD21" s="87"/>
      <c r="AE21" s="87"/>
      <c r="AF21" s="347"/>
      <c r="AG21" s="23"/>
      <c r="AH21" s="88"/>
      <c r="AI21" s="21"/>
      <c r="AJ21" s="21"/>
      <c r="AK21" s="23"/>
      <c r="AL21" s="21"/>
      <c r="AM21" s="165"/>
      <c r="AN21" s="75"/>
      <c r="AO21" s="23"/>
      <c r="AP21" s="75"/>
      <c r="AQ21" s="23"/>
      <c r="AR21" s="94"/>
      <c r="AS21" s="94"/>
      <c r="AT21" s="94"/>
      <c r="AU21" s="94"/>
      <c r="AV21" s="94"/>
      <c r="AW21" s="94"/>
      <c r="AX21" s="88"/>
      <c r="AY21" s="94"/>
      <c r="AZ21" s="94"/>
      <c r="BA21" s="94"/>
      <c r="BB21" s="94"/>
      <c r="BC21" s="94"/>
      <c r="BD21" s="94"/>
      <c r="BE21" s="94"/>
      <c r="BF21" s="94"/>
      <c r="BG21" s="94"/>
      <c r="BH21" s="94"/>
      <c r="BI21" s="94"/>
      <c r="BJ21" s="94"/>
      <c r="BK21" s="94"/>
      <c r="BL21" s="94"/>
      <c r="BM21" s="94"/>
      <c r="BN21" s="94"/>
      <c r="BO21" s="94"/>
      <c r="BP21" s="94"/>
      <c r="BQ21" s="94"/>
      <c r="BR21" s="94"/>
    </row>
    <row r="22" spans="1:70" ht="9" x14ac:dyDescent="0.25">
      <c r="B22" s="83" t="s">
        <v>645</v>
      </c>
      <c r="C22" s="347">
        <v>1</v>
      </c>
      <c r="D22" s="347">
        <v>4</v>
      </c>
      <c r="E22" s="347">
        <v>7</v>
      </c>
      <c r="F22" s="347">
        <v>1</v>
      </c>
      <c r="G22" s="347">
        <v>3</v>
      </c>
      <c r="H22" s="347">
        <v>14</v>
      </c>
      <c r="I22" s="347" t="s">
        <v>26</v>
      </c>
      <c r="J22" s="347">
        <v>1</v>
      </c>
      <c r="K22" s="347">
        <v>1</v>
      </c>
      <c r="L22" s="347" t="s">
        <v>26</v>
      </c>
      <c r="M22" s="347">
        <v>11</v>
      </c>
      <c r="N22" s="347" t="s">
        <v>26</v>
      </c>
      <c r="O22" s="347">
        <v>1</v>
      </c>
      <c r="P22" s="347" t="s">
        <v>26</v>
      </c>
      <c r="Q22" s="347">
        <v>1</v>
      </c>
      <c r="R22" s="347">
        <v>1</v>
      </c>
      <c r="S22" s="343" t="s">
        <v>26</v>
      </c>
      <c r="T22" s="343" t="s">
        <v>26</v>
      </c>
      <c r="U22" s="347">
        <v>7</v>
      </c>
      <c r="V22" s="347">
        <v>7</v>
      </c>
      <c r="W22" s="347">
        <v>7</v>
      </c>
      <c r="X22" s="347">
        <v>2</v>
      </c>
      <c r="Y22" s="347" t="s">
        <v>26</v>
      </c>
      <c r="Z22" s="345">
        <v>151</v>
      </c>
      <c r="AA22" s="347">
        <v>6</v>
      </c>
      <c r="AB22" s="82">
        <v>157</v>
      </c>
      <c r="AC22" s="23"/>
      <c r="AD22" s="23"/>
      <c r="AE22" s="23"/>
      <c r="AF22" s="23"/>
      <c r="AG22" s="23"/>
      <c r="AH22" s="88"/>
      <c r="AJ22" s="88"/>
      <c r="AK22" s="23"/>
      <c r="AM22" s="165"/>
      <c r="AN22" s="75"/>
      <c r="AO22" s="23"/>
      <c r="AP22" s="75"/>
      <c r="AQ22" s="23"/>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row>
    <row r="23" spans="1:70" s="148" customFormat="1" ht="15" customHeight="1" x14ac:dyDescent="0.25">
      <c r="A23" s="291"/>
      <c r="B23" s="85" t="s">
        <v>781</v>
      </c>
      <c r="C23" s="293">
        <v>1</v>
      </c>
      <c r="D23" s="293">
        <v>4</v>
      </c>
      <c r="E23" s="293">
        <v>7</v>
      </c>
      <c r="F23" s="293">
        <v>1</v>
      </c>
      <c r="G23" s="293">
        <v>3</v>
      </c>
      <c r="H23" s="250">
        <v>14</v>
      </c>
      <c r="I23" s="293" t="s">
        <v>26</v>
      </c>
      <c r="J23" s="293">
        <v>1</v>
      </c>
      <c r="K23" s="293">
        <v>1</v>
      </c>
      <c r="L23" s="293" t="s">
        <v>26</v>
      </c>
      <c r="M23" s="293">
        <v>11</v>
      </c>
      <c r="N23" s="250" t="s">
        <v>26</v>
      </c>
      <c r="O23" s="293">
        <v>1</v>
      </c>
      <c r="P23" s="293" t="s">
        <v>26</v>
      </c>
      <c r="Q23" s="293">
        <v>1</v>
      </c>
      <c r="R23" s="293">
        <v>1</v>
      </c>
      <c r="S23" s="293" t="s">
        <v>26</v>
      </c>
      <c r="T23" s="293" t="s">
        <v>26</v>
      </c>
      <c r="U23" s="250">
        <v>7</v>
      </c>
      <c r="V23" s="293">
        <v>7</v>
      </c>
      <c r="W23" s="250">
        <v>7</v>
      </c>
      <c r="X23" s="250">
        <v>2</v>
      </c>
      <c r="Y23" s="250">
        <v>2</v>
      </c>
      <c r="Z23" s="251">
        <v>161</v>
      </c>
      <c r="AA23" s="293" t="s">
        <v>26</v>
      </c>
      <c r="AB23" s="294" t="s">
        <v>26</v>
      </c>
      <c r="AC23" s="403"/>
      <c r="AD23" s="404"/>
      <c r="AE23" s="404"/>
      <c r="AF23" s="404"/>
      <c r="AG23" s="404"/>
      <c r="AH23" s="404"/>
      <c r="AI23" s="404"/>
      <c r="AK23" s="252"/>
      <c r="AM23" s="243"/>
      <c r="AN23" s="257"/>
      <c r="AO23" s="252"/>
      <c r="AP23" s="257"/>
      <c r="AQ23" s="252"/>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row>
    <row r="24" spans="1:70"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87"/>
      <c r="AC24" s="23"/>
      <c r="AE24" s="23"/>
      <c r="AF24" s="88"/>
      <c r="AH24" s="88"/>
      <c r="AJ24" s="88"/>
      <c r="AK24" s="23"/>
      <c r="AM24" s="165"/>
      <c r="AN24" s="75"/>
      <c r="AO24" s="23"/>
      <c r="AP24" s="75"/>
      <c r="AQ24" s="23"/>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row>
    <row r="26" spans="1:70" s="97" customFormat="1" ht="9" x14ac:dyDescent="0.15">
      <c r="A26" s="95"/>
      <c r="B26" s="270" t="s">
        <v>646</v>
      </c>
      <c r="C26" s="281"/>
      <c r="D26" s="140"/>
      <c r="E26" s="96"/>
      <c r="F26" s="96"/>
      <c r="G26" s="96"/>
      <c r="H26" s="96"/>
      <c r="I26" s="96"/>
      <c r="J26" s="96"/>
      <c r="K26" s="96"/>
      <c r="L26" s="96"/>
      <c r="W26" s="208"/>
      <c r="X26" s="96"/>
    </row>
    <row r="27" spans="1:70" s="23" customFormat="1" ht="10.5" customHeight="1" x14ac:dyDescent="0.25">
      <c r="A27" s="98"/>
      <c r="B27" s="99" t="s">
        <v>256</v>
      </c>
      <c r="C27" s="72" t="s">
        <v>53</v>
      </c>
      <c r="D27" s="72" t="s">
        <v>2</v>
      </c>
      <c r="E27" s="72" t="s">
        <v>331</v>
      </c>
      <c r="F27" s="72" t="s">
        <v>4</v>
      </c>
      <c r="G27" s="72" t="s">
        <v>449</v>
      </c>
      <c r="H27" s="72" t="s">
        <v>450</v>
      </c>
      <c r="I27" s="72" t="s">
        <v>7</v>
      </c>
      <c r="J27" s="72" t="s">
        <v>8</v>
      </c>
      <c r="K27" s="72" t="s">
        <v>330</v>
      </c>
      <c r="L27" s="72" t="s">
        <v>451</v>
      </c>
      <c r="M27" s="72" t="s">
        <v>11</v>
      </c>
      <c r="N27" s="72" t="s">
        <v>12</v>
      </c>
      <c r="O27" s="72" t="s">
        <v>13</v>
      </c>
      <c r="P27" s="72" t="s">
        <v>14</v>
      </c>
      <c r="Q27" s="72" t="s">
        <v>452</v>
      </c>
      <c r="R27" s="72" t="s">
        <v>16</v>
      </c>
      <c r="S27" s="72" t="s">
        <v>17</v>
      </c>
      <c r="T27" s="72" t="s">
        <v>18</v>
      </c>
      <c r="U27" s="72" t="s">
        <v>305</v>
      </c>
      <c r="V27" s="72" t="s">
        <v>55</v>
      </c>
      <c r="W27" s="72" t="s">
        <v>56</v>
      </c>
      <c r="X27" s="72" t="s">
        <v>397</v>
      </c>
      <c r="Y27" s="72" t="s">
        <v>57</v>
      </c>
      <c r="Z27" s="72" t="s">
        <v>59</v>
      </c>
      <c r="AA27" s="72" t="s">
        <v>58</v>
      </c>
      <c r="AB27" s="77" t="s">
        <v>61</v>
      </c>
      <c r="AD27" s="100"/>
      <c r="AE27" s="100"/>
      <c r="AF27" s="100"/>
      <c r="AG27" s="100"/>
      <c r="AH27" s="101"/>
    </row>
    <row r="28" spans="1:70" ht="10.5" customHeight="1" x14ac:dyDescent="0.15">
      <c r="B28" s="102" t="s">
        <v>399</v>
      </c>
      <c r="C28" s="103">
        <v>701.09846646136896</v>
      </c>
      <c r="D28" s="103">
        <v>67.441341787037175</v>
      </c>
      <c r="E28" s="103" t="s">
        <v>62</v>
      </c>
      <c r="F28" s="103">
        <v>6.7642796442726603</v>
      </c>
      <c r="G28" s="103">
        <v>48.661582730853802</v>
      </c>
      <c r="H28" s="103" t="s">
        <v>62</v>
      </c>
      <c r="I28" s="103">
        <v>113.09739829245211</v>
      </c>
      <c r="J28" s="103">
        <v>112.7026301302018</v>
      </c>
      <c r="K28" s="103">
        <v>37.520509959573246</v>
      </c>
      <c r="L28" s="103">
        <v>28.099808567533202</v>
      </c>
      <c r="M28" s="103">
        <v>48.354169417773214</v>
      </c>
      <c r="N28" s="103">
        <v>80.659421922466905</v>
      </c>
      <c r="O28" s="103">
        <v>46.362450355427427</v>
      </c>
      <c r="P28" s="103">
        <v>41.059675133487595</v>
      </c>
      <c r="Q28" s="103" t="s">
        <v>62</v>
      </c>
      <c r="R28" s="103">
        <v>26.868512583365643</v>
      </c>
      <c r="S28" s="103">
        <v>51.107700335430494</v>
      </c>
      <c r="T28" s="103">
        <v>86.498597496525704</v>
      </c>
      <c r="U28" s="103">
        <v>540.80440126238818</v>
      </c>
      <c r="V28" s="103" t="s">
        <v>341</v>
      </c>
      <c r="W28" s="103" t="s">
        <v>26</v>
      </c>
      <c r="X28" s="103" t="s">
        <v>341</v>
      </c>
      <c r="Y28" s="103" t="s">
        <v>341</v>
      </c>
      <c r="Z28" s="103" t="s">
        <v>341</v>
      </c>
      <c r="AA28" s="282" t="s">
        <v>341</v>
      </c>
      <c r="AB28" s="258">
        <v>2037.1009460801579</v>
      </c>
      <c r="AC28" s="23"/>
      <c r="AD28" s="105"/>
      <c r="AE28" s="105"/>
      <c r="AF28" s="105"/>
      <c r="AG28" s="105"/>
      <c r="AH28" s="105"/>
      <c r="AI28" s="23"/>
      <c r="AJ28" s="165"/>
      <c r="AK28" s="23"/>
      <c r="AM28" s="165"/>
      <c r="AN28" s="75"/>
      <c r="AO28" s="23"/>
      <c r="AP28" s="75"/>
      <c r="AQ28" s="23"/>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row>
    <row r="29" spans="1:70" ht="9" x14ac:dyDescent="0.25">
      <c r="B29" s="106" t="s">
        <v>647</v>
      </c>
      <c r="C29" s="353" t="s">
        <v>26</v>
      </c>
      <c r="D29" s="353" t="s">
        <v>26</v>
      </c>
      <c r="E29" s="353" t="s">
        <v>26</v>
      </c>
      <c r="F29" s="353" t="s">
        <v>26</v>
      </c>
      <c r="G29" s="353" t="s">
        <v>26</v>
      </c>
      <c r="H29" s="353" t="s">
        <v>26</v>
      </c>
      <c r="I29" s="353" t="s">
        <v>26</v>
      </c>
      <c r="J29" s="353" t="s">
        <v>26</v>
      </c>
      <c r="K29" s="353" t="s">
        <v>26</v>
      </c>
      <c r="L29" s="353" t="s">
        <v>26</v>
      </c>
      <c r="M29" s="353" t="s">
        <v>26</v>
      </c>
      <c r="N29" s="353" t="s">
        <v>26</v>
      </c>
      <c r="O29" s="353" t="s">
        <v>26</v>
      </c>
      <c r="P29" s="353" t="s">
        <v>26</v>
      </c>
      <c r="Q29" s="353" t="s">
        <v>26</v>
      </c>
      <c r="R29" s="353" t="s">
        <v>26</v>
      </c>
      <c r="S29" s="353" t="s">
        <v>26</v>
      </c>
      <c r="T29" s="353" t="s">
        <v>26</v>
      </c>
      <c r="U29" s="353" t="s">
        <v>26</v>
      </c>
      <c r="V29" s="353" t="s">
        <v>26</v>
      </c>
      <c r="W29" s="353" t="s">
        <v>26</v>
      </c>
      <c r="X29" s="353" t="s">
        <v>26</v>
      </c>
      <c r="Y29" s="353" t="s">
        <v>26</v>
      </c>
      <c r="Z29" s="353" t="s">
        <v>26</v>
      </c>
      <c r="AA29" s="353" t="s">
        <v>26</v>
      </c>
      <c r="AB29" s="295" t="s">
        <v>26</v>
      </c>
      <c r="AC29" s="23"/>
      <c r="AD29" s="23"/>
      <c r="AE29" s="23"/>
      <c r="AF29" s="23"/>
      <c r="AG29" s="23"/>
      <c r="AH29" s="109"/>
      <c r="AI29" s="23"/>
      <c r="AJ29" s="165"/>
      <c r="AK29" s="23"/>
      <c r="AM29" s="165"/>
      <c r="AN29" s="75"/>
      <c r="AO29" s="23"/>
      <c r="AP29" s="75"/>
      <c r="AQ29" s="23"/>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row>
    <row r="30" spans="1:70" ht="9" x14ac:dyDescent="0.25">
      <c r="B30" s="110" t="s">
        <v>648</v>
      </c>
      <c r="C30" s="354" t="s">
        <v>26</v>
      </c>
      <c r="D30" s="354" t="s">
        <v>26</v>
      </c>
      <c r="E30" s="354" t="s">
        <v>26</v>
      </c>
      <c r="F30" s="354" t="s">
        <v>26</v>
      </c>
      <c r="G30" s="354" t="s">
        <v>26</v>
      </c>
      <c r="H30" s="354" t="s">
        <v>26</v>
      </c>
      <c r="I30" s="354" t="s">
        <v>26</v>
      </c>
      <c r="J30" s="354" t="s">
        <v>26</v>
      </c>
      <c r="K30" s="354" t="s">
        <v>26</v>
      </c>
      <c r="L30" s="354" t="s">
        <v>26</v>
      </c>
      <c r="M30" s="354" t="s">
        <v>26</v>
      </c>
      <c r="N30" s="354" t="s">
        <v>26</v>
      </c>
      <c r="O30" s="354" t="s">
        <v>26</v>
      </c>
      <c r="P30" s="354" t="s">
        <v>26</v>
      </c>
      <c r="Q30" s="354" t="s">
        <v>26</v>
      </c>
      <c r="R30" s="354" t="s">
        <v>26</v>
      </c>
      <c r="S30" s="354" t="s">
        <v>26</v>
      </c>
      <c r="T30" s="354" t="s">
        <v>26</v>
      </c>
      <c r="U30" s="354" t="s">
        <v>26</v>
      </c>
      <c r="V30" s="354" t="s">
        <v>26</v>
      </c>
      <c r="W30" s="354" t="s">
        <v>26</v>
      </c>
      <c r="X30" s="354" t="s">
        <v>26</v>
      </c>
      <c r="Y30" s="354" t="s">
        <v>26</v>
      </c>
      <c r="Z30" s="354" t="s">
        <v>26</v>
      </c>
      <c r="AA30" s="354" t="s">
        <v>26</v>
      </c>
      <c r="AB30" s="108" t="s">
        <v>26</v>
      </c>
      <c r="AC30" s="23"/>
      <c r="AD30" s="23"/>
      <c r="AE30" s="23"/>
      <c r="AF30" s="165"/>
      <c r="AG30" s="23"/>
      <c r="AH30" s="165"/>
      <c r="AI30" s="23"/>
      <c r="AJ30" s="165"/>
      <c r="AK30" s="23"/>
      <c r="AM30" s="165"/>
      <c r="AN30" s="75"/>
      <c r="AO30" s="23"/>
      <c r="AP30" s="75"/>
      <c r="AQ30" s="23"/>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row>
    <row r="31" spans="1:70" ht="9" x14ac:dyDescent="0.25">
      <c r="B31" s="106" t="s">
        <v>649</v>
      </c>
      <c r="C31" s="333">
        <v>662.3</v>
      </c>
      <c r="D31" s="112">
        <v>38</v>
      </c>
      <c r="E31" s="112" t="s">
        <v>26</v>
      </c>
      <c r="F31" s="112">
        <v>3</v>
      </c>
      <c r="G31" s="112">
        <v>11</v>
      </c>
      <c r="H31" s="112" t="s">
        <v>26</v>
      </c>
      <c r="I31" s="112">
        <v>41</v>
      </c>
      <c r="J31" s="112">
        <v>72</v>
      </c>
      <c r="K31" s="112">
        <v>19</v>
      </c>
      <c r="L31" s="333">
        <v>20.5</v>
      </c>
      <c r="M31" s="112">
        <v>33</v>
      </c>
      <c r="N31" s="112">
        <v>57.7</v>
      </c>
      <c r="O31" s="112">
        <v>33</v>
      </c>
      <c r="P31" s="112">
        <v>22</v>
      </c>
      <c r="Q31" s="112" t="s">
        <v>26</v>
      </c>
      <c r="R31" s="112">
        <v>23</v>
      </c>
      <c r="S31" s="333">
        <v>28.5</v>
      </c>
      <c r="T31" s="112">
        <v>5</v>
      </c>
      <c r="U31" s="112">
        <v>380</v>
      </c>
      <c r="V31" s="112">
        <v>22</v>
      </c>
      <c r="W31" s="112" t="s">
        <v>26</v>
      </c>
      <c r="X31" s="112" t="s">
        <v>26</v>
      </c>
      <c r="Y31" s="112" t="s">
        <v>26</v>
      </c>
      <c r="Z31" s="112">
        <v>6</v>
      </c>
      <c r="AA31" s="112" t="s">
        <v>26</v>
      </c>
      <c r="AB31" s="113">
        <v>1477</v>
      </c>
      <c r="AD31" s="23"/>
      <c r="AE31" s="23"/>
      <c r="AF31" s="165"/>
      <c r="AG31" s="23"/>
      <c r="AH31" s="165"/>
      <c r="AI31" s="23"/>
      <c r="AJ31" s="165"/>
      <c r="AK31" s="23"/>
      <c r="AM31" s="165"/>
      <c r="AN31" s="75"/>
      <c r="AO31" s="23"/>
      <c r="AP31" s="75"/>
      <c r="AQ31" s="23"/>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row>
    <row r="32" spans="1:70" ht="9" x14ac:dyDescent="0.25">
      <c r="B32" s="114" t="s">
        <v>459</v>
      </c>
      <c r="C32" s="115"/>
      <c r="D32" s="11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144"/>
      <c r="AC32" s="23"/>
      <c r="AE32" s="23"/>
      <c r="AF32" s="88"/>
      <c r="AH32" s="88"/>
      <c r="AJ32" s="88"/>
      <c r="AK32" s="23"/>
      <c r="AM32" s="165"/>
      <c r="AN32" s="75"/>
      <c r="AO32" s="23"/>
      <c r="AP32" s="75"/>
      <c r="AQ32" s="23"/>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row>
    <row r="34" spans="2:43" ht="9" x14ac:dyDescent="0.25">
      <c r="AC34" s="23"/>
      <c r="AD34" s="23"/>
      <c r="AE34" s="23"/>
      <c r="AF34" s="165"/>
      <c r="AG34" s="23"/>
      <c r="AH34" s="88"/>
      <c r="AJ34" s="88"/>
      <c r="AK34" s="23"/>
      <c r="AM34" s="165"/>
      <c r="AN34" s="75"/>
      <c r="AO34" s="23"/>
      <c r="AP34" s="75"/>
      <c r="AQ34" s="23"/>
    </row>
    <row r="35" spans="2:43" ht="9" x14ac:dyDescent="0.25">
      <c r="B35" s="378" t="s">
        <v>809</v>
      </c>
      <c r="C35" s="379"/>
      <c r="D35" s="379"/>
      <c r="E35" s="379"/>
      <c r="F35" s="379"/>
      <c r="G35" s="379"/>
      <c r="H35" s="379"/>
      <c r="I35" s="93"/>
      <c r="O35" s="378" t="s">
        <v>460</v>
      </c>
      <c r="P35" s="379"/>
      <c r="Q35" s="379"/>
      <c r="R35" s="379"/>
      <c r="S35" s="379"/>
      <c r="T35" s="379"/>
      <c r="U35" s="379"/>
      <c r="V35" s="379"/>
      <c r="W35" s="379"/>
      <c r="X35" s="379"/>
      <c r="Y35" s="379"/>
      <c r="Z35" s="379"/>
      <c r="AA35" s="379"/>
      <c r="AB35" s="380"/>
      <c r="AC35" s="93"/>
      <c r="AD35" s="23"/>
      <c r="AE35" s="23"/>
      <c r="AF35" s="165"/>
      <c r="AG35" s="23"/>
      <c r="AH35" s="88"/>
      <c r="AK35" s="23"/>
      <c r="AM35" s="165"/>
      <c r="AN35" s="75"/>
      <c r="AO35" s="23"/>
      <c r="AP35" s="75"/>
      <c r="AQ35" s="23"/>
    </row>
    <row r="36" spans="2:43" ht="10.5" customHeight="1" x14ac:dyDescent="0.25">
      <c r="B36" s="344" t="s">
        <v>63</v>
      </c>
      <c r="C36" s="72" t="s">
        <v>300</v>
      </c>
      <c r="D36" s="72" t="s">
        <v>462</v>
      </c>
      <c r="E36" s="72" t="s">
        <v>650</v>
      </c>
      <c r="F36" s="72" t="s">
        <v>67</v>
      </c>
      <c r="G36" s="72" t="s">
        <v>68</v>
      </c>
      <c r="H36" s="91" t="s">
        <v>69</v>
      </c>
      <c r="I36" s="343"/>
      <c r="AD36" s="23"/>
      <c r="AE36" s="23"/>
      <c r="AF36" s="165"/>
      <c r="AG36" s="23"/>
      <c r="AH36" s="88"/>
      <c r="AK36" s="23"/>
      <c r="AM36" s="165"/>
      <c r="AN36" s="75"/>
      <c r="AO36" s="23"/>
      <c r="AP36" s="75"/>
      <c r="AQ36" s="23"/>
    </row>
    <row r="37" spans="2:43" ht="9" x14ac:dyDescent="0.25">
      <c r="B37" s="26" t="s">
        <v>407</v>
      </c>
      <c r="C37" s="343">
        <v>21</v>
      </c>
      <c r="D37" s="343">
        <v>12</v>
      </c>
      <c r="E37" s="343">
        <v>7</v>
      </c>
      <c r="F37" s="343">
        <v>7</v>
      </c>
      <c r="G37" s="343">
        <v>18</v>
      </c>
      <c r="H37" s="81">
        <v>4</v>
      </c>
      <c r="I37" s="343"/>
      <c r="J37" s="123"/>
      <c r="K37" s="23" t="s">
        <v>70</v>
      </c>
      <c r="L37" s="23"/>
      <c r="M37" s="23"/>
      <c r="N37" s="23"/>
      <c r="O37" s="23"/>
      <c r="AA37" s="23"/>
      <c r="AB37" s="23"/>
      <c r="AC37" s="23"/>
      <c r="AD37" s="23"/>
      <c r="AE37" s="23"/>
      <c r="AF37" s="165"/>
      <c r="AG37" s="23"/>
      <c r="AH37" s="88"/>
      <c r="AJ37" s="88"/>
      <c r="AK37" s="23"/>
      <c r="AM37" s="165"/>
      <c r="AN37" s="75"/>
      <c r="AO37" s="23"/>
      <c r="AP37" s="75"/>
      <c r="AQ37" s="23"/>
    </row>
    <row r="38" spans="2:43" ht="9" x14ac:dyDescent="0.25">
      <c r="B38" s="85" t="s">
        <v>71</v>
      </c>
      <c r="C38" s="346">
        <v>20</v>
      </c>
      <c r="D38" s="346">
        <v>14</v>
      </c>
      <c r="E38" s="346">
        <v>6</v>
      </c>
      <c r="F38" s="346">
        <v>7</v>
      </c>
      <c r="G38" s="346">
        <v>18</v>
      </c>
      <c r="H38" s="86">
        <v>4</v>
      </c>
      <c r="I38" s="347"/>
      <c r="J38" s="123"/>
      <c r="K38" s="23"/>
      <c r="L38" s="23"/>
      <c r="M38" s="23"/>
      <c r="N38" s="23"/>
      <c r="O38" s="23"/>
      <c r="P38" s="23"/>
      <c r="Q38" s="93"/>
      <c r="R38" s="23"/>
      <c r="S38" s="23"/>
      <c r="T38" s="23"/>
      <c r="U38" s="23"/>
      <c r="V38" s="23"/>
      <c r="W38" s="23"/>
      <c r="X38" s="23"/>
      <c r="Y38" s="23"/>
      <c r="Z38" s="23"/>
      <c r="AA38" s="23"/>
      <c r="AB38" s="23"/>
      <c r="AC38" s="23"/>
      <c r="AD38" s="343"/>
      <c r="AE38" s="23"/>
      <c r="AF38" s="23"/>
      <c r="AG38" s="23"/>
    </row>
    <row r="39" spans="2:43" ht="9" x14ac:dyDescent="0.25">
      <c r="B39" s="85"/>
      <c r="C39" s="346"/>
      <c r="D39" s="346"/>
      <c r="E39" s="343"/>
      <c r="F39" s="343"/>
      <c r="G39" s="343"/>
      <c r="H39" s="81"/>
      <c r="I39" s="343"/>
      <c r="J39" s="132"/>
      <c r="K39" s="23"/>
      <c r="L39" s="23"/>
      <c r="M39" s="23"/>
      <c r="N39" s="23"/>
      <c r="O39" s="23"/>
      <c r="P39" s="23"/>
      <c r="Q39" s="23"/>
      <c r="R39" s="23"/>
      <c r="S39" s="23"/>
      <c r="T39" s="23"/>
      <c r="U39" s="23"/>
      <c r="V39" s="23"/>
      <c r="W39" s="23"/>
      <c r="X39" s="23"/>
      <c r="Y39" s="23"/>
      <c r="Z39" s="23"/>
      <c r="AA39" s="23"/>
      <c r="AB39" s="23"/>
      <c r="AC39" s="23"/>
      <c r="AD39" s="343"/>
      <c r="AE39" s="23"/>
      <c r="AF39" s="23"/>
      <c r="AG39" s="23"/>
    </row>
    <row r="40" spans="2:43" ht="9" x14ac:dyDescent="0.25">
      <c r="B40" s="344" t="s">
        <v>72</v>
      </c>
      <c r="C40" s="72" t="s">
        <v>73</v>
      </c>
      <c r="D40" s="72" t="s">
        <v>64</v>
      </c>
      <c r="E40" s="72" t="s">
        <v>66</v>
      </c>
      <c r="F40" s="72" t="s">
        <v>67</v>
      </c>
      <c r="G40" s="72" t="s">
        <v>68</v>
      </c>
      <c r="H40" s="91" t="s">
        <v>69</v>
      </c>
      <c r="I40" s="343"/>
      <c r="J40" s="128"/>
      <c r="K40" s="23"/>
      <c r="L40" s="23"/>
      <c r="M40" s="23"/>
      <c r="N40" s="23"/>
      <c r="O40" s="23"/>
      <c r="P40" s="23"/>
      <c r="Q40" s="23"/>
      <c r="R40" s="23"/>
      <c r="S40" s="23"/>
      <c r="T40" s="23"/>
      <c r="U40" s="23"/>
      <c r="V40" s="23"/>
      <c r="W40" s="23"/>
      <c r="X40" s="23"/>
      <c r="Y40" s="23"/>
      <c r="Z40" s="23"/>
      <c r="AA40" s="23"/>
      <c r="AB40" s="23"/>
      <c r="AC40" s="23"/>
      <c r="AD40" s="23"/>
      <c r="AE40" s="23"/>
      <c r="AF40" s="23"/>
      <c r="AG40" s="23"/>
    </row>
    <row r="41" spans="2:43" ht="9" x14ac:dyDescent="0.25">
      <c r="B41" s="26" t="s">
        <v>407</v>
      </c>
      <c r="C41" s="343">
        <v>23</v>
      </c>
      <c r="D41" s="343">
        <v>13</v>
      </c>
      <c r="E41" s="343">
        <v>7</v>
      </c>
      <c r="F41" s="343">
        <v>7</v>
      </c>
      <c r="G41" s="343">
        <v>18</v>
      </c>
      <c r="H41" s="81">
        <v>4</v>
      </c>
      <c r="I41" s="343"/>
      <c r="J41" s="134"/>
      <c r="K41" s="23"/>
      <c r="L41" s="23"/>
      <c r="M41" s="23"/>
      <c r="N41" s="23"/>
      <c r="O41" s="23"/>
      <c r="P41" s="23"/>
      <c r="Q41" s="23"/>
      <c r="R41" s="23"/>
      <c r="S41" s="23"/>
      <c r="T41" s="23"/>
      <c r="U41" s="23"/>
      <c r="V41" s="23"/>
      <c r="W41" s="23"/>
      <c r="X41" s="23"/>
      <c r="Y41" s="23"/>
      <c r="Z41" s="23"/>
      <c r="AA41" s="23"/>
      <c r="AB41" s="23"/>
      <c r="AC41" s="23"/>
      <c r="AD41" s="347"/>
      <c r="AE41" s="23"/>
      <c r="AF41" s="23"/>
      <c r="AG41" s="23"/>
    </row>
    <row r="42" spans="2:43" ht="9" x14ac:dyDescent="0.25">
      <c r="B42" s="85" t="s">
        <v>71</v>
      </c>
      <c r="C42" s="346">
        <v>22</v>
      </c>
      <c r="D42" s="346">
        <v>15</v>
      </c>
      <c r="E42" s="346">
        <v>6</v>
      </c>
      <c r="F42" s="346">
        <v>7</v>
      </c>
      <c r="G42" s="346">
        <v>18</v>
      </c>
      <c r="H42" s="86">
        <v>4</v>
      </c>
      <c r="I42" s="347"/>
      <c r="J42" s="128" t="s">
        <v>74</v>
      </c>
      <c r="K42" s="23"/>
      <c r="L42" s="23"/>
      <c r="M42" s="23"/>
      <c r="N42" s="23"/>
      <c r="O42" s="23"/>
      <c r="P42" s="23"/>
      <c r="Q42" s="23"/>
      <c r="R42" s="23"/>
      <c r="S42" s="23"/>
      <c r="T42" s="23"/>
      <c r="U42" s="23"/>
      <c r="V42" s="23"/>
      <c r="W42" s="23"/>
      <c r="X42" s="23"/>
      <c r="Y42" s="23"/>
      <c r="Z42" s="23"/>
      <c r="AA42" s="23"/>
      <c r="AB42" s="23"/>
      <c r="AC42" s="23"/>
      <c r="AD42" s="23"/>
      <c r="AE42" s="23"/>
      <c r="AF42" s="23"/>
      <c r="AG42" s="23"/>
    </row>
    <row r="43" spans="2:43" ht="9" x14ac:dyDescent="0.25">
      <c r="B43" s="85"/>
      <c r="C43" s="346"/>
      <c r="D43" s="346"/>
      <c r="E43" s="343"/>
      <c r="F43" s="343"/>
      <c r="G43" s="343"/>
      <c r="H43" s="81"/>
      <c r="I43" s="343"/>
      <c r="J43" s="128"/>
      <c r="K43" s="23"/>
      <c r="L43" s="23"/>
      <c r="M43" s="23"/>
      <c r="N43" s="23"/>
      <c r="O43" s="23"/>
      <c r="P43" s="23"/>
      <c r="Q43" s="23"/>
      <c r="R43" s="23"/>
      <c r="S43" s="23"/>
      <c r="T43" s="23"/>
      <c r="U43" s="23"/>
      <c r="V43" s="23"/>
      <c r="W43" s="23"/>
      <c r="X43" s="23"/>
      <c r="Y43" s="23"/>
      <c r="Z43" s="23"/>
      <c r="AA43" s="23"/>
      <c r="AB43" s="23"/>
      <c r="AC43" s="23"/>
      <c r="AD43" s="23"/>
      <c r="AE43" s="23"/>
      <c r="AF43" s="23"/>
      <c r="AG43" s="23"/>
    </row>
    <row r="44" spans="2:43" ht="10.5" customHeight="1" x14ac:dyDescent="0.25">
      <c r="B44" s="344" t="s">
        <v>110</v>
      </c>
      <c r="C44" s="72" t="s">
        <v>579</v>
      </c>
      <c r="D44" s="72" t="s">
        <v>651</v>
      </c>
      <c r="E44" s="72" t="s">
        <v>66</v>
      </c>
      <c r="F44" s="72" t="s">
        <v>67</v>
      </c>
      <c r="G44" s="72" t="s">
        <v>68</v>
      </c>
      <c r="H44" s="91" t="s">
        <v>69</v>
      </c>
      <c r="I44" s="343"/>
      <c r="J44" s="128"/>
      <c r="K44" s="23"/>
      <c r="L44" s="23"/>
      <c r="M44" s="23"/>
      <c r="N44" s="23"/>
      <c r="O44" s="23"/>
      <c r="P44" s="23"/>
      <c r="Q44" s="23"/>
      <c r="R44" s="23"/>
      <c r="S44" s="23"/>
      <c r="T44" s="23"/>
      <c r="U44" s="23"/>
      <c r="V44" s="23"/>
      <c r="W44" s="23"/>
      <c r="X44" s="23"/>
      <c r="Y44" s="23"/>
      <c r="Z44" s="23"/>
      <c r="AA44" s="23"/>
      <c r="AB44" s="23"/>
      <c r="AC44" s="23"/>
      <c r="AD44" s="23"/>
      <c r="AE44" s="23"/>
      <c r="AF44" s="23"/>
      <c r="AG44" s="23"/>
    </row>
    <row r="45" spans="2:43" ht="9" x14ac:dyDescent="0.25">
      <c r="B45" s="26" t="s">
        <v>407</v>
      </c>
      <c r="C45" s="343">
        <v>11</v>
      </c>
      <c r="D45" s="343">
        <v>8</v>
      </c>
      <c r="E45" s="343">
        <v>0</v>
      </c>
      <c r="F45" s="343">
        <v>0</v>
      </c>
      <c r="G45" s="343">
        <v>1</v>
      </c>
      <c r="H45" s="81">
        <v>0</v>
      </c>
      <c r="I45" s="343"/>
      <c r="J45" s="128"/>
      <c r="K45" s="23"/>
      <c r="L45" s="23"/>
      <c r="M45" s="23"/>
      <c r="N45" s="23"/>
      <c r="O45" s="23"/>
      <c r="P45" s="23"/>
      <c r="Q45" s="23"/>
      <c r="R45" s="23"/>
      <c r="S45" s="23"/>
      <c r="T45" s="23"/>
      <c r="U45" s="23"/>
      <c r="V45" s="23"/>
      <c r="W45" s="23"/>
      <c r="X45" s="23"/>
      <c r="Y45" s="23"/>
      <c r="Z45" s="23"/>
      <c r="AA45" s="23"/>
      <c r="AB45" s="23"/>
      <c r="AC45" s="23"/>
    </row>
    <row r="46" spans="2:43" ht="9" x14ac:dyDescent="0.25">
      <c r="B46" s="85" t="s">
        <v>71</v>
      </c>
      <c r="C46" s="346">
        <v>9</v>
      </c>
      <c r="D46" s="346">
        <v>8</v>
      </c>
      <c r="E46" s="346">
        <v>0</v>
      </c>
      <c r="F46" s="346">
        <v>0</v>
      </c>
      <c r="G46" s="346">
        <v>0</v>
      </c>
      <c r="H46" s="86">
        <v>0</v>
      </c>
      <c r="I46" s="347"/>
      <c r="K46" s="23"/>
      <c r="L46" s="23"/>
      <c r="M46" s="23"/>
      <c r="N46" s="23"/>
      <c r="O46" s="23"/>
      <c r="P46" s="23"/>
      <c r="Q46" s="23"/>
      <c r="R46" s="23"/>
      <c r="S46" s="23"/>
      <c r="T46" s="23"/>
      <c r="U46" s="23"/>
      <c r="V46" s="23"/>
      <c r="W46" s="23"/>
      <c r="X46" s="23"/>
      <c r="Y46" s="23"/>
      <c r="Z46" s="23"/>
      <c r="AA46" s="23"/>
      <c r="AB46" s="23"/>
      <c r="AC46" s="23"/>
    </row>
    <row r="47" spans="2:43" ht="9" x14ac:dyDescent="0.25">
      <c r="B47" s="85"/>
      <c r="C47" s="346"/>
      <c r="D47" s="346"/>
      <c r="E47" s="343"/>
      <c r="F47" s="343"/>
      <c r="G47" s="343"/>
      <c r="H47" s="81"/>
      <c r="I47" s="343"/>
      <c r="J47" s="128"/>
      <c r="K47" s="23"/>
      <c r="L47" s="23"/>
      <c r="M47" s="23"/>
      <c r="N47" s="23"/>
      <c r="O47" s="23"/>
      <c r="P47" s="23"/>
      <c r="Q47" s="23"/>
      <c r="R47" s="23"/>
      <c r="S47" s="23"/>
      <c r="T47" s="23"/>
      <c r="U47" s="23"/>
      <c r="V47" s="23"/>
      <c r="W47" s="23"/>
      <c r="X47" s="23"/>
      <c r="Y47" s="23"/>
      <c r="Z47" s="23"/>
      <c r="AA47" s="23"/>
      <c r="AB47" s="23"/>
      <c r="AC47" s="23"/>
    </row>
    <row r="48" spans="2:43" ht="9" x14ac:dyDescent="0.25">
      <c r="B48" s="344" t="s">
        <v>75</v>
      </c>
      <c r="C48" s="72" t="s">
        <v>73</v>
      </c>
      <c r="D48" s="72" t="s">
        <v>64</v>
      </c>
      <c r="E48" s="72" t="s">
        <v>652</v>
      </c>
      <c r="F48" s="72" t="s">
        <v>67</v>
      </c>
      <c r="G48" s="72" t="s">
        <v>68</v>
      </c>
      <c r="H48" s="91" t="s">
        <v>69</v>
      </c>
      <c r="I48" s="343"/>
      <c r="J48" s="128"/>
      <c r="K48" s="23"/>
      <c r="L48" s="23"/>
      <c r="M48" s="23"/>
      <c r="N48" s="23"/>
      <c r="O48" s="23"/>
      <c r="P48" s="23"/>
      <c r="Q48" s="23"/>
      <c r="R48" s="23"/>
      <c r="S48" s="23"/>
      <c r="T48" s="23"/>
      <c r="U48" s="23"/>
      <c r="V48" s="23"/>
      <c r="W48" s="23"/>
      <c r="X48" s="23"/>
      <c r="Y48" s="23"/>
      <c r="Z48" s="23"/>
      <c r="AA48" s="23"/>
      <c r="AB48" s="23"/>
      <c r="AC48" s="23"/>
    </row>
    <row r="49" spans="1:29" ht="9" x14ac:dyDescent="0.25">
      <c r="B49" s="26" t="s">
        <v>407</v>
      </c>
      <c r="C49" s="343">
        <v>0</v>
      </c>
      <c r="D49" s="343">
        <v>0</v>
      </c>
      <c r="E49" s="343">
        <v>1</v>
      </c>
      <c r="F49" s="343">
        <v>0</v>
      </c>
      <c r="G49" s="343">
        <v>1</v>
      </c>
      <c r="H49" s="81">
        <v>0</v>
      </c>
      <c r="I49" s="343"/>
      <c r="K49" s="23"/>
      <c r="L49" s="23"/>
      <c r="M49" s="23"/>
      <c r="N49" s="23"/>
      <c r="O49" s="23"/>
      <c r="P49" s="23"/>
      <c r="Q49" s="23"/>
      <c r="R49" s="23"/>
      <c r="S49" s="23"/>
      <c r="T49" s="23"/>
      <c r="U49" s="23"/>
      <c r="V49" s="23"/>
      <c r="W49" s="23"/>
      <c r="X49" s="23"/>
      <c r="Y49" s="23"/>
      <c r="Z49" s="23"/>
      <c r="AA49" s="23"/>
      <c r="AB49" s="23"/>
      <c r="AC49" s="23"/>
    </row>
    <row r="50" spans="1:29" ht="9" x14ac:dyDescent="0.25">
      <c r="B50" s="85" t="s">
        <v>71</v>
      </c>
      <c r="C50" s="346">
        <v>0</v>
      </c>
      <c r="D50" s="346">
        <v>0</v>
      </c>
      <c r="E50" s="346">
        <v>1</v>
      </c>
      <c r="F50" s="346">
        <v>0</v>
      </c>
      <c r="G50" s="346">
        <v>1</v>
      </c>
      <c r="H50" s="86">
        <v>0</v>
      </c>
      <c r="I50" s="347"/>
      <c r="J50" s="128"/>
      <c r="K50" s="23"/>
      <c r="L50" s="23"/>
      <c r="M50" s="23"/>
      <c r="N50" s="23"/>
      <c r="O50" s="23"/>
      <c r="P50" s="23"/>
      <c r="Q50" s="23"/>
      <c r="R50" s="23"/>
      <c r="S50" s="23"/>
      <c r="T50" s="23"/>
      <c r="U50" s="23"/>
      <c r="V50" s="23"/>
      <c r="W50" s="23"/>
      <c r="X50" s="23"/>
      <c r="Y50" s="23"/>
      <c r="Z50" s="23"/>
      <c r="AA50" s="23"/>
      <c r="AB50" s="23"/>
      <c r="AC50" s="23"/>
    </row>
    <row r="51" spans="1:29" ht="9" x14ac:dyDescent="0.25">
      <c r="B51" s="230"/>
      <c r="C51" s="343"/>
      <c r="D51" s="343"/>
      <c r="E51" s="343"/>
      <c r="F51" s="343"/>
      <c r="G51" s="343"/>
      <c r="H51" s="81"/>
      <c r="I51" s="343"/>
      <c r="J51" s="128"/>
      <c r="K51" s="23"/>
      <c r="L51" s="23"/>
      <c r="M51" s="23"/>
      <c r="N51" s="23"/>
      <c r="O51" s="23"/>
      <c r="P51" s="23"/>
      <c r="Q51" s="23"/>
      <c r="R51" s="23"/>
      <c r="S51" s="23"/>
      <c r="T51" s="23"/>
      <c r="U51" s="23"/>
      <c r="V51" s="23"/>
      <c r="W51" s="23"/>
      <c r="X51" s="23"/>
      <c r="Y51" s="23"/>
      <c r="Z51" s="23"/>
      <c r="AA51" s="23"/>
      <c r="AB51" s="23"/>
      <c r="AC51" s="23"/>
    </row>
    <row r="52" spans="1:29" ht="10.5" customHeight="1" x14ac:dyDescent="0.25">
      <c r="B52" s="344" t="s">
        <v>76</v>
      </c>
      <c r="C52" s="72" t="s">
        <v>73</v>
      </c>
      <c r="D52" s="72" t="s">
        <v>653</v>
      </c>
      <c r="E52" s="72" t="s">
        <v>66</v>
      </c>
      <c r="F52" s="72" t="s">
        <v>67</v>
      </c>
      <c r="G52" s="72" t="s">
        <v>68</v>
      </c>
      <c r="H52" s="91" t="s">
        <v>69</v>
      </c>
      <c r="I52" s="343"/>
      <c r="K52" s="23"/>
      <c r="L52" s="23"/>
      <c r="M52" s="23"/>
      <c r="N52" s="23"/>
      <c r="O52" s="23"/>
      <c r="P52" s="23"/>
      <c r="Q52" s="23"/>
      <c r="R52" s="23"/>
      <c r="S52" s="23"/>
      <c r="T52" s="23"/>
      <c r="U52" s="23"/>
      <c r="V52" s="23"/>
      <c r="W52" s="23"/>
      <c r="X52" s="23"/>
      <c r="Y52" s="23"/>
      <c r="Z52" s="23"/>
      <c r="AA52" s="23"/>
      <c r="AB52" s="23"/>
      <c r="AC52" s="23"/>
    </row>
    <row r="53" spans="1:29" ht="9" x14ac:dyDescent="0.25">
      <c r="B53" s="26" t="s">
        <v>407</v>
      </c>
      <c r="C53" s="343">
        <v>34</v>
      </c>
      <c r="D53" s="343">
        <v>21</v>
      </c>
      <c r="E53" s="343">
        <v>8</v>
      </c>
      <c r="F53" s="343">
        <v>7</v>
      </c>
      <c r="G53" s="343">
        <v>20</v>
      </c>
      <c r="H53" s="81">
        <v>4</v>
      </c>
      <c r="I53" s="343"/>
      <c r="K53" s="23"/>
      <c r="L53" s="23"/>
      <c r="M53" s="23"/>
      <c r="N53" s="23"/>
      <c r="O53" s="23"/>
      <c r="P53" s="23"/>
      <c r="Q53" s="23"/>
      <c r="R53" s="23"/>
      <c r="S53" s="23"/>
      <c r="T53" s="23"/>
      <c r="U53" s="23"/>
      <c r="V53" s="23"/>
      <c r="W53" s="23"/>
      <c r="X53" s="23"/>
      <c r="Y53" s="23"/>
      <c r="Z53" s="23"/>
      <c r="AA53" s="23"/>
      <c r="AB53" s="23"/>
      <c r="AC53" s="23"/>
    </row>
    <row r="54" spans="1:29" ht="9" x14ac:dyDescent="0.25">
      <c r="B54" s="85" t="s">
        <v>71</v>
      </c>
      <c r="C54" s="346">
        <v>31</v>
      </c>
      <c r="D54" s="346">
        <v>23</v>
      </c>
      <c r="E54" s="346">
        <v>7</v>
      </c>
      <c r="F54" s="346">
        <v>7</v>
      </c>
      <c r="G54" s="346">
        <v>19</v>
      </c>
      <c r="H54" s="86">
        <v>4</v>
      </c>
      <c r="I54" s="347"/>
      <c r="K54" s="23"/>
      <c r="L54" s="23"/>
      <c r="M54" s="23"/>
      <c r="N54" s="23"/>
      <c r="O54" s="23"/>
      <c r="P54" s="23"/>
      <c r="Q54" s="23"/>
      <c r="R54" s="23"/>
      <c r="S54" s="23"/>
      <c r="T54" s="23"/>
      <c r="U54" s="23"/>
      <c r="V54" s="23"/>
      <c r="W54" s="23"/>
      <c r="X54" s="23"/>
      <c r="Y54" s="23"/>
      <c r="Z54" s="23"/>
      <c r="AA54" s="23"/>
      <c r="AB54" s="23"/>
      <c r="AC54" s="23"/>
    </row>
    <row r="55" spans="1:29" ht="9" x14ac:dyDescent="0.25">
      <c r="M55" s="23"/>
      <c r="N55" s="23"/>
      <c r="O55" s="23"/>
      <c r="P55" s="23"/>
      <c r="Q55" s="23"/>
      <c r="R55" s="23"/>
      <c r="S55" s="23"/>
      <c r="T55" s="23"/>
      <c r="U55" s="23"/>
      <c r="V55" s="23"/>
      <c r="W55" s="23"/>
      <c r="X55" s="23"/>
      <c r="Y55" s="23"/>
      <c r="Z55" s="23"/>
      <c r="AA55" s="23"/>
      <c r="AB55" s="23"/>
    </row>
    <row r="56" spans="1:29" ht="9" x14ac:dyDescent="0.25">
      <c r="M56" s="23"/>
      <c r="N56" s="23"/>
      <c r="O56" s="23"/>
      <c r="P56" s="23"/>
      <c r="Q56" s="23"/>
      <c r="R56" s="23"/>
      <c r="S56" s="23"/>
      <c r="T56" s="23"/>
      <c r="U56" s="23"/>
      <c r="V56" s="23"/>
      <c r="W56" s="23"/>
      <c r="X56" s="23"/>
      <c r="Y56" s="23"/>
      <c r="Z56" s="23"/>
      <c r="AA56" s="23"/>
      <c r="AB56" s="23"/>
    </row>
    <row r="57" spans="1:29" ht="9" x14ac:dyDescent="0.25">
      <c r="I57" s="267"/>
      <c r="J57" s="23"/>
      <c r="K57" s="23"/>
      <c r="L57" s="23"/>
      <c r="M57" s="23"/>
      <c r="N57" s="23"/>
      <c r="O57" s="23"/>
      <c r="P57" s="23"/>
      <c r="Q57" s="23"/>
      <c r="R57" s="23"/>
      <c r="S57" s="23"/>
      <c r="T57" s="23"/>
      <c r="U57" s="23"/>
      <c r="V57" s="23"/>
      <c r="W57" s="23"/>
      <c r="X57" s="23"/>
      <c r="Y57" s="23"/>
      <c r="Z57" s="23"/>
    </row>
    <row r="58" spans="1:29" ht="9" x14ac:dyDescent="0.25">
      <c r="I58" s="267"/>
      <c r="J58" s="23"/>
      <c r="K58" s="165"/>
      <c r="L58" s="23"/>
      <c r="M58" s="23"/>
      <c r="N58" s="23"/>
      <c r="O58" s="23"/>
      <c r="P58" s="23"/>
      <c r="Q58" s="23"/>
      <c r="R58" s="23"/>
      <c r="S58" s="23"/>
      <c r="T58" s="23"/>
      <c r="U58" s="23"/>
      <c r="V58" s="23"/>
      <c r="W58" s="23"/>
      <c r="X58" s="23"/>
      <c r="Y58" s="23"/>
      <c r="Z58" s="23"/>
    </row>
    <row r="59" spans="1:29" ht="9" x14ac:dyDescent="0.25">
      <c r="I59" s="267"/>
      <c r="J59" s="23"/>
      <c r="K59" s="23"/>
      <c r="L59" s="23"/>
      <c r="M59" s="23"/>
      <c r="N59" s="23"/>
      <c r="O59" s="23"/>
      <c r="P59" s="23"/>
      <c r="Q59" s="23"/>
      <c r="R59" s="23"/>
      <c r="S59" s="23"/>
      <c r="T59" s="23"/>
      <c r="U59" s="23"/>
      <c r="V59" s="23"/>
      <c r="W59" s="23"/>
      <c r="X59" s="23"/>
      <c r="Y59" s="23"/>
      <c r="Z59" s="23"/>
    </row>
    <row r="60" spans="1:29" ht="9" x14ac:dyDescent="0.25">
      <c r="I60" s="267"/>
      <c r="J60" s="23"/>
      <c r="K60" s="23"/>
      <c r="L60" s="23"/>
      <c r="M60" s="23"/>
      <c r="N60" s="23"/>
      <c r="O60" s="23"/>
      <c r="P60" s="23"/>
      <c r="Q60" s="23"/>
      <c r="R60" s="23"/>
      <c r="S60" s="23"/>
      <c r="T60" s="23"/>
      <c r="U60" s="23"/>
      <c r="V60" s="23"/>
      <c r="W60" s="23"/>
      <c r="X60" s="23"/>
      <c r="Y60" s="23"/>
      <c r="Z60" s="23"/>
    </row>
    <row r="61" spans="1:29" ht="9" x14ac:dyDescent="0.25">
      <c r="G61" s="93"/>
      <c r="H61" s="23"/>
      <c r="I61" s="267"/>
      <c r="J61" s="23"/>
      <c r="K61" s="23"/>
      <c r="L61" s="23"/>
      <c r="M61" s="23"/>
      <c r="N61" s="23"/>
      <c r="O61" s="23"/>
      <c r="P61" s="23"/>
      <c r="Q61" s="23"/>
      <c r="R61" s="23"/>
      <c r="S61" s="23"/>
      <c r="T61" s="23"/>
      <c r="U61" s="23"/>
      <c r="V61" s="23"/>
      <c r="W61" s="23"/>
      <c r="X61" s="23"/>
      <c r="Y61" s="23"/>
      <c r="Z61" s="23"/>
    </row>
    <row r="62" spans="1:29" s="23" customFormat="1" ht="9" x14ac:dyDescent="0.25">
      <c r="A62" s="89"/>
      <c r="B62" s="74" t="s">
        <v>100</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row>
    <row r="63" spans="1:29" ht="9" x14ac:dyDescent="0.25">
      <c r="A63" s="123"/>
    </row>
    <row r="64" spans="1:29" ht="9" x14ac:dyDescent="0.25">
      <c r="B64" s="159" t="s">
        <v>632</v>
      </c>
      <c r="J64" s="339" t="s">
        <v>654</v>
      </c>
      <c r="K64" s="340"/>
      <c r="L64" s="341"/>
      <c r="AA64" s="347"/>
      <c r="AB64" s="347"/>
      <c r="AC64" s="75"/>
    </row>
    <row r="65" spans="1:29" ht="9" x14ac:dyDescent="0.25">
      <c r="B65" s="296"/>
      <c r="O65" s="347"/>
      <c r="AA65" s="347"/>
      <c r="AB65" s="347"/>
      <c r="AC65" s="75"/>
    </row>
    <row r="66" spans="1:29" ht="9" x14ac:dyDescent="0.25">
      <c r="A66" s="132">
        <v>1</v>
      </c>
      <c r="B66" s="23" t="s">
        <v>780</v>
      </c>
      <c r="C66" s="23"/>
      <c r="D66" s="23"/>
      <c r="E66" s="23"/>
      <c r="F66" s="23"/>
      <c r="G66" s="23"/>
      <c r="H66" s="23"/>
      <c r="I66" s="147">
        <v>1</v>
      </c>
      <c r="J66" s="23" t="s">
        <v>655</v>
      </c>
      <c r="O66" s="347"/>
    </row>
    <row r="67" spans="1:29" ht="9" x14ac:dyDescent="0.25">
      <c r="A67" s="123">
        <v>2</v>
      </c>
      <c r="B67" s="165" t="s">
        <v>656</v>
      </c>
      <c r="C67" s="165"/>
      <c r="D67" s="165"/>
      <c r="E67" s="165"/>
      <c r="F67" s="165"/>
      <c r="G67" s="165"/>
      <c r="H67" s="165"/>
      <c r="I67" s="147">
        <v>2</v>
      </c>
      <c r="J67" s="21" t="s">
        <v>657</v>
      </c>
      <c r="N67" s="256"/>
      <c r="O67" s="347"/>
      <c r="P67" s="347"/>
    </row>
    <row r="68" spans="1:29" ht="9" x14ac:dyDescent="0.25">
      <c r="A68" s="123">
        <v>3</v>
      </c>
      <c r="B68" s="21" t="s">
        <v>658</v>
      </c>
      <c r="I68" s="147">
        <v>3</v>
      </c>
      <c r="J68" s="298" t="s">
        <v>659</v>
      </c>
      <c r="O68" s="347"/>
      <c r="P68" s="347"/>
    </row>
    <row r="69" spans="1:29" ht="9" x14ac:dyDescent="0.25">
      <c r="A69" s="123">
        <v>4</v>
      </c>
      <c r="B69" s="21" t="s">
        <v>660</v>
      </c>
      <c r="I69" s="147">
        <v>4</v>
      </c>
      <c r="J69" s="21" t="s">
        <v>661</v>
      </c>
      <c r="M69" s="256"/>
      <c r="O69" s="23"/>
      <c r="P69" s="347"/>
    </row>
    <row r="70" spans="1:29" ht="9" x14ac:dyDescent="0.25">
      <c r="A70" s="123">
        <v>5</v>
      </c>
      <c r="B70" s="21" t="s">
        <v>662</v>
      </c>
      <c r="C70" s="25"/>
      <c r="I70" s="147">
        <v>5</v>
      </c>
      <c r="J70" s="299" t="s">
        <v>663</v>
      </c>
      <c r="L70" s="256"/>
      <c r="O70" s="23"/>
      <c r="P70" s="23"/>
      <c r="V70" s="256"/>
      <c r="W70" s="256"/>
      <c r="X70" s="256"/>
      <c r="Y70" s="256"/>
      <c r="Z70" s="256"/>
      <c r="AA70" s="256"/>
    </row>
    <row r="71" spans="1:29" ht="9" x14ac:dyDescent="0.25">
      <c r="A71" s="300"/>
      <c r="B71" s="21" t="s">
        <v>664</v>
      </c>
      <c r="I71" s="147">
        <v>6</v>
      </c>
      <c r="J71" s="21" t="s">
        <v>665</v>
      </c>
      <c r="P71" s="23"/>
    </row>
    <row r="72" spans="1:29" ht="9" x14ac:dyDescent="0.25">
      <c r="A72" s="123">
        <v>6</v>
      </c>
      <c r="B72" s="21" t="s">
        <v>666</v>
      </c>
      <c r="C72" s="25"/>
      <c r="I72" s="147">
        <v>7</v>
      </c>
      <c r="J72" s="21" t="s">
        <v>667</v>
      </c>
    </row>
    <row r="73" spans="1:29" ht="9" x14ac:dyDescent="0.25">
      <c r="A73" s="123">
        <v>7</v>
      </c>
      <c r="B73" s="23" t="s">
        <v>668</v>
      </c>
      <c r="C73" s="25"/>
      <c r="I73" s="147"/>
    </row>
    <row r="74" spans="1:29" ht="9" x14ac:dyDescent="0.25">
      <c r="D74" s="75"/>
      <c r="E74" s="87"/>
      <c r="F74" s="87"/>
      <c r="G74" s="301"/>
      <c r="H74" s="23"/>
      <c r="I74" s="23"/>
      <c r="J74" s="23"/>
      <c r="K74" s="23"/>
      <c r="L74" s="23"/>
      <c r="M74" s="23"/>
      <c r="N74" s="23"/>
      <c r="O74" s="23"/>
      <c r="P74" s="23"/>
      <c r="Q74" s="23"/>
      <c r="R74" s="23"/>
      <c r="S74" s="23"/>
      <c r="T74" s="23"/>
      <c r="U74" s="23"/>
      <c r="V74" s="23"/>
      <c r="W74" s="23"/>
      <c r="X74" s="23"/>
      <c r="Y74" s="23"/>
    </row>
    <row r="75" spans="1:29" ht="9" x14ac:dyDescent="0.25">
      <c r="A75" s="123"/>
      <c r="B75" s="159" t="s">
        <v>640</v>
      </c>
      <c r="D75" s="75"/>
      <c r="E75" s="87"/>
      <c r="F75" s="87"/>
      <c r="G75" s="301"/>
      <c r="H75" s="23"/>
      <c r="I75" s="23"/>
      <c r="J75" s="23"/>
      <c r="K75" s="23"/>
      <c r="L75" s="23"/>
      <c r="M75" s="23"/>
      <c r="N75" s="23"/>
      <c r="O75" s="23"/>
      <c r="P75" s="23"/>
      <c r="Q75" s="23"/>
      <c r="R75" s="23"/>
      <c r="S75" s="23"/>
      <c r="T75" s="23"/>
      <c r="U75" s="23"/>
      <c r="V75" s="23"/>
      <c r="W75" s="23"/>
      <c r="X75" s="23"/>
      <c r="Y75" s="23"/>
    </row>
    <row r="76" spans="1:29" ht="9" x14ac:dyDescent="0.25">
      <c r="A76" s="123"/>
      <c r="C76" s="23"/>
    </row>
    <row r="77" spans="1:29" ht="9" x14ac:dyDescent="0.25">
      <c r="A77" s="123">
        <v>1</v>
      </c>
      <c r="B77" s="21" t="s">
        <v>669</v>
      </c>
    </row>
    <row r="78" spans="1:29" ht="9" x14ac:dyDescent="0.25">
      <c r="A78" s="123">
        <v>2</v>
      </c>
      <c r="B78" s="21" t="s">
        <v>670</v>
      </c>
    </row>
    <row r="79" spans="1:29" ht="9" x14ac:dyDescent="0.25">
      <c r="A79" s="123">
        <v>3</v>
      </c>
      <c r="B79" s="21" t="s">
        <v>783</v>
      </c>
      <c r="C79" s="23"/>
    </row>
    <row r="80" spans="1:29" ht="9" x14ac:dyDescent="0.25">
      <c r="A80" s="147">
        <v>4</v>
      </c>
      <c r="B80" s="21" t="s">
        <v>671</v>
      </c>
    </row>
    <row r="81" spans="1:29" ht="9" customHeight="1" x14ac:dyDescent="0.25">
      <c r="B81" s="21" t="s">
        <v>672</v>
      </c>
    </row>
    <row r="82" spans="1:29" ht="9" x14ac:dyDescent="0.25">
      <c r="A82" s="147"/>
      <c r="B82" s="155"/>
      <c r="C82" s="155"/>
      <c r="D82" s="155"/>
      <c r="E82" s="155"/>
      <c r="F82" s="155"/>
    </row>
    <row r="83" spans="1:29" ht="9" x14ac:dyDescent="0.25">
      <c r="B83" s="159" t="s">
        <v>673</v>
      </c>
      <c r="C83" s="155"/>
      <c r="D83" s="155"/>
      <c r="E83" s="155"/>
      <c r="F83" s="155"/>
    </row>
    <row r="84" spans="1:29" ht="9" x14ac:dyDescent="0.25">
      <c r="B84" s="155"/>
      <c r="C84" s="155"/>
      <c r="D84" s="155"/>
      <c r="E84" s="155"/>
      <c r="F84" s="155"/>
    </row>
    <row r="85" spans="1:29" s="153" customFormat="1" ht="9" x14ac:dyDescent="0.15">
      <c r="A85" s="123">
        <v>1</v>
      </c>
      <c r="B85" s="88" t="s">
        <v>587</v>
      </c>
      <c r="C85" s="21"/>
      <c r="D85" s="21"/>
      <c r="E85" s="21"/>
      <c r="F85" s="21"/>
      <c r="G85" s="21"/>
      <c r="H85" s="21"/>
      <c r="I85" s="21"/>
      <c r="J85" s="21"/>
      <c r="K85" s="21"/>
      <c r="L85" s="21"/>
      <c r="M85" s="21"/>
      <c r="N85" s="21"/>
      <c r="O85" s="21"/>
      <c r="P85" s="21"/>
      <c r="Q85" s="21"/>
      <c r="R85" s="21"/>
      <c r="S85" s="21"/>
      <c r="T85" s="21"/>
      <c r="U85" s="21"/>
      <c r="V85" s="21"/>
      <c r="W85" s="21"/>
      <c r="X85" s="21"/>
      <c r="Y85" s="21"/>
      <c r="Z85" s="155"/>
      <c r="AA85" s="155"/>
      <c r="AB85" s="155"/>
      <c r="AC85" s="155"/>
    </row>
    <row r="86" spans="1:29" ht="9" x14ac:dyDescent="0.25">
      <c r="A86" s="147">
        <v>2</v>
      </c>
      <c r="B86" s="21" t="s">
        <v>674</v>
      </c>
      <c r="C86" s="155"/>
      <c r="D86" s="155"/>
      <c r="E86" s="155"/>
      <c r="F86" s="155"/>
      <c r="G86" s="155"/>
      <c r="H86" s="155"/>
      <c r="T86" s="23"/>
      <c r="U86" s="303"/>
      <c r="V86" s="23"/>
      <c r="W86" s="112"/>
      <c r="X86" s="353"/>
      <c r="Y86" s="353"/>
      <c r="Z86" s="353"/>
      <c r="AA86" s="353"/>
      <c r="AB86" s="353"/>
      <c r="AC86" s="23"/>
    </row>
    <row r="87" spans="1:29" ht="9" x14ac:dyDescent="0.15">
      <c r="A87" s="123">
        <v>3</v>
      </c>
      <c r="B87" s="154" t="s">
        <v>405</v>
      </c>
      <c r="C87" s="155"/>
      <c r="D87" s="155"/>
      <c r="E87" s="155"/>
      <c r="F87" s="155"/>
      <c r="G87" s="155"/>
      <c r="H87" s="155"/>
      <c r="T87" s="23"/>
      <c r="U87" s="303"/>
      <c r="V87" s="23"/>
      <c r="W87" s="112"/>
      <c r="X87" s="353"/>
      <c r="Y87" s="353"/>
      <c r="Z87" s="353"/>
      <c r="AA87" s="353"/>
      <c r="AB87" s="353"/>
      <c r="AC87" s="23"/>
    </row>
    <row r="88" spans="1:29" ht="9" x14ac:dyDescent="0.25">
      <c r="A88" s="123">
        <v>4</v>
      </c>
      <c r="B88" s="70" t="s">
        <v>404</v>
      </c>
      <c r="C88" s="155"/>
      <c r="D88" s="155"/>
      <c r="E88" s="155"/>
      <c r="F88" s="155"/>
      <c r="G88" s="155"/>
      <c r="H88" s="155"/>
      <c r="T88" s="23"/>
      <c r="U88" s="303"/>
      <c r="V88" s="23"/>
      <c r="W88" s="112"/>
      <c r="X88" s="353"/>
      <c r="Y88" s="353"/>
      <c r="Z88" s="353"/>
      <c r="AA88" s="353"/>
      <c r="AB88" s="353"/>
      <c r="AC88" s="23"/>
    </row>
    <row r="89" spans="1:29" ht="9" x14ac:dyDescent="0.25">
      <c r="A89" s="147">
        <v>5</v>
      </c>
      <c r="B89" s="21" t="s">
        <v>487</v>
      </c>
      <c r="C89" s="155"/>
      <c r="D89" s="155"/>
      <c r="E89" s="155"/>
      <c r="F89" s="155"/>
      <c r="G89" s="155"/>
      <c r="H89" s="155"/>
      <c r="T89" s="23"/>
      <c r="U89" s="303"/>
      <c r="V89" s="23"/>
      <c r="W89" s="112"/>
      <c r="X89" s="353"/>
      <c r="Y89" s="353"/>
      <c r="Z89" s="353"/>
      <c r="AA89" s="353"/>
      <c r="AB89" s="353"/>
      <c r="AC89" s="23"/>
    </row>
    <row r="90" spans="1:29" ht="9" x14ac:dyDescent="0.15">
      <c r="A90" s="153"/>
      <c r="B90" s="155"/>
      <c r="C90" s="155"/>
      <c r="D90" s="155"/>
      <c r="E90" s="155"/>
      <c r="F90" s="155"/>
      <c r="G90" s="155"/>
      <c r="H90" s="155"/>
      <c r="T90" s="23"/>
      <c r="U90" s="303"/>
      <c r="V90" s="23"/>
      <c r="W90" s="112"/>
      <c r="X90" s="353"/>
      <c r="Y90" s="353"/>
      <c r="Z90" s="353"/>
      <c r="AA90" s="353"/>
      <c r="AB90" s="353"/>
      <c r="AC90" s="23"/>
    </row>
    <row r="91" spans="1:29" ht="9" customHeight="1" x14ac:dyDescent="0.25">
      <c r="B91" s="155" t="s">
        <v>406</v>
      </c>
      <c r="T91" s="23"/>
      <c r="U91" s="303"/>
      <c r="V91" s="23"/>
      <c r="W91" s="112"/>
      <c r="X91" s="353"/>
      <c r="Y91" s="353"/>
      <c r="Z91" s="353"/>
      <c r="AA91" s="353"/>
      <c r="AB91" s="353"/>
      <c r="AC91" s="23"/>
    </row>
    <row r="92" spans="1:29" ht="9" x14ac:dyDescent="0.25">
      <c r="B92" s="155" t="s">
        <v>345</v>
      </c>
      <c r="K92" s="23"/>
      <c r="L92" s="23"/>
      <c r="M92" s="25"/>
      <c r="P92" s="23"/>
      <c r="T92" s="23"/>
      <c r="U92" s="303"/>
      <c r="V92" s="23"/>
      <c r="W92" s="112"/>
      <c r="X92" s="353"/>
      <c r="Y92" s="353"/>
      <c r="Z92" s="353"/>
      <c r="AA92" s="353"/>
      <c r="AB92" s="353"/>
      <c r="AC92" s="23"/>
    </row>
    <row r="93" spans="1:29" ht="9" x14ac:dyDescent="0.25">
      <c r="B93" s="155" t="s">
        <v>805</v>
      </c>
      <c r="T93" s="23"/>
      <c r="U93" s="303"/>
      <c r="V93" s="23"/>
      <c r="W93" s="112"/>
      <c r="X93" s="112"/>
      <c r="Y93" s="112"/>
      <c r="Z93" s="112"/>
      <c r="AA93" s="66"/>
      <c r="AB93" s="112"/>
      <c r="AC93" s="23"/>
    </row>
    <row r="94" spans="1:29" ht="9" x14ac:dyDescent="0.25">
      <c r="I94" s="93"/>
      <c r="T94" s="23"/>
      <c r="U94" s="303"/>
      <c r="V94" s="23"/>
      <c r="W94" s="112"/>
      <c r="X94" s="112"/>
      <c r="Y94" s="112"/>
      <c r="Z94" s="112"/>
      <c r="AA94" s="66"/>
      <c r="AB94" s="112"/>
      <c r="AC94" s="23"/>
    </row>
    <row r="95" spans="1:29" ht="9" x14ac:dyDescent="0.25">
      <c r="D95" s="93"/>
      <c r="E95" s="93"/>
      <c r="F95" s="93"/>
      <c r="G95" s="93"/>
      <c r="H95" s="93"/>
      <c r="T95" s="23"/>
      <c r="U95" s="303"/>
      <c r="V95" s="23"/>
      <c r="W95" s="112"/>
      <c r="X95" s="112"/>
      <c r="Y95" s="112"/>
      <c r="Z95" s="112"/>
      <c r="AA95" s="66"/>
      <c r="AB95" s="112"/>
      <c r="AC95" s="23"/>
    </row>
    <row r="96" spans="1:29" ht="9" x14ac:dyDescent="0.25">
      <c r="I96" s="165"/>
      <c r="J96" s="23"/>
      <c r="K96" s="23"/>
      <c r="L96" s="23"/>
      <c r="M96" s="23"/>
      <c r="T96" s="23"/>
      <c r="U96" s="303"/>
      <c r="V96" s="23"/>
      <c r="W96" s="112"/>
      <c r="X96" s="112"/>
      <c r="Y96" s="112"/>
      <c r="Z96" s="112"/>
      <c r="AA96" s="66"/>
      <c r="AB96" s="112"/>
      <c r="AC96" s="23"/>
    </row>
    <row r="97" spans="3:29" ht="9" x14ac:dyDescent="0.25">
      <c r="C97" s="165"/>
      <c r="D97" s="165"/>
      <c r="E97" s="165"/>
      <c r="F97" s="165"/>
      <c r="G97" s="165"/>
      <c r="H97" s="165"/>
      <c r="I97" s="267"/>
      <c r="K97" s="23"/>
      <c r="L97" s="23"/>
      <c r="T97" s="23"/>
      <c r="U97" s="303"/>
      <c r="V97" s="23"/>
      <c r="W97" s="304"/>
      <c r="X97" s="304"/>
      <c r="Y97" s="304"/>
      <c r="Z97" s="304"/>
      <c r="AA97" s="304"/>
      <c r="AB97" s="304"/>
      <c r="AC97" s="23"/>
    </row>
    <row r="98" spans="3:29" ht="9" x14ac:dyDescent="0.25">
      <c r="T98" s="23"/>
      <c r="U98" s="303"/>
      <c r="V98" s="23"/>
      <c r="W98" s="304"/>
      <c r="X98" s="304"/>
      <c r="Y98" s="304"/>
      <c r="Z98" s="304"/>
      <c r="AA98" s="304"/>
      <c r="AB98" s="304"/>
      <c r="AC98" s="23"/>
    </row>
    <row r="99" spans="3:29" ht="9" x14ac:dyDescent="0.25">
      <c r="T99" s="23"/>
      <c r="U99" s="303"/>
      <c r="V99" s="23"/>
      <c r="W99" s="304"/>
      <c r="X99" s="304"/>
      <c r="Y99" s="304"/>
      <c r="Z99" s="304"/>
      <c r="AA99" s="304"/>
      <c r="AB99" s="304"/>
      <c r="AC99" s="23"/>
    </row>
    <row r="100" spans="3:29" ht="9" x14ac:dyDescent="0.25">
      <c r="T100" s="23"/>
      <c r="U100" s="303"/>
      <c r="V100" s="23"/>
      <c r="W100" s="304"/>
      <c r="X100" s="304"/>
      <c r="Y100" s="304"/>
      <c r="Z100" s="304"/>
      <c r="AA100" s="304"/>
      <c r="AB100" s="304"/>
      <c r="AC100" s="23"/>
    </row>
    <row r="101" spans="3:29" ht="9" x14ac:dyDescent="0.25">
      <c r="T101" s="23"/>
      <c r="U101" s="303"/>
      <c r="V101" s="23"/>
      <c r="W101" s="304"/>
      <c r="X101" s="304"/>
      <c r="Y101" s="304"/>
      <c r="Z101" s="304"/>
      <c r="AA101" s="304"/>
      <c r="AB101" s="304"/>
      <c r="AC101" s="23"/>
    </row>
    <row r="102" spans="3:29" ht="9" x14ac:dyDescent="0.25">
      <c r="T102" s="23"/>
      <c r="U102" s="303"/>
      <c r="V102" s="23"/>
      <c r="W102" s="304"/>
      <c r="X102" s="304"/>
      <c r="Y102" s="304"/>
      <c r="Z102" s="304"/>
      <c r="AA102" s="304"/>
      <c r="AB102" s="304"/>
      <c r="AC102" s="23"/>
    </row>
    <row r="103" spans="3:29" ht="9" x14ac:dyDescent="0.25">
      <c r="T103" s="23"/>
      <c r="U103" s="303"/>
      <c r="V103" s="23"/>
      <c r="W103" s="304"/>
      <c r="X103" s="304"/>
      <c r="Y103" s="304"/>
      <c r="Z103" s="304"/>
      <c r="AA103" s="304"/>
      <c r="AB103" s="304"/>
      <c r="AC103" s="23"/>
    </row>
    <row r="104" spans="3:29" ht="9" x14ac:dyDescent="0.25">
      <c r="T104" s="23"/>
      <c r="U104" s="303"/>
      <c r="V104" s="23"/>
      <c r="W104" s="304"/>
      <c r="X104" s="304"/>
      <c r="Y104" s="304"/>
      <c r="Z104" s="304"/>
      <c r="AA104" s="304"/>
      <c r="AB104" s="304"/>
      <c r="AC104" s="23"/>
    </row>
    <row r="105" spans="3:29" ht="9" x14ac:dyDescent="0.25">
      <c r="T105" s="23"/>
      <c r="U105" s="23"/>
      <c r="V105" s="23"/>
      <c r="W105" s="23"/>
      <c r="X105" s="23"/>
      <c r="Y105" s="23"/>
      <c r="Z105" s="23"/>
      <c r="AA105" s="23"/>
      <c r="AB105" s="23"/>
      <c r="AC105" s="23"/>
    </row>
    <row r="106" spans="3:29" ht="9" x14ac:dyDescent="0.25">
      <c r="T106" s="23"/>
      <c r="U106" s="23"/>
      <c r="V106" s="23"/>
      <c r="W106" s="23"/>
      <c r="X106" s="23"/>
      <c r="Y106" s="23"/>
      <c r="Z106" s="23"/>
      <c r="AA106" s="23"/>
      <c r="AB106" s="23"/>
      <c r="AC106" s="23"/>
    </row>
    <row r="107" spans="3:29" ht="9" x14ac:dyDescent="0.25">
      <c r="T107" s="23"/>
      <c r="U107" s="23"/>
      <c r="V107" s="23"/>
      <c r="W107" s="23"/>
      <c r="X107" s="23"/>
      <c r="Y107" s="23"/>
      <c r="Z107" s="23"/>
      <c r="AA107" s="23"/>
      <c r="AB107" s="23"/>
      <c r="AC107" s="23"/>
    </row>
    <row r="108" spans="3:29" ht="9" x14ac:dyDescent="0.25">
      <c r="T108" s="23"/>
      <c r="U108" s="23"/>
      <c r="V108" s="23"/>
      <c r="W108" s="23"/>
      <c r="X108" s="23"/>
      <c r="Y108" s="23"/>
      <c r="Z108" s="23"/>
      <c r="AA108" s="23"/>
      <c r="AB108" s="23"/>
      <c r="AC108" s="23"/>
    </row>
    <row r="109" spans="3:29" ht="9" x14ac:dyDescent="0.25">
      <c r="T109" s="23"/>
      <c r="U109" s="23"/>
      <c r="V109" s="23"/>
      <c r="W109" s="23"/>
      <c r="X109" s="23"/>
      <c r="Y109" s="23"/>
      <c r="Z109" s="23"/>
      <c r="AA109" s="23"/>
      <c r="AB109" s="23"/>
      <c r="AC109" s="23"/>
    </row>
    <row r="110" spans="3:29" ht="9" x14ac:dyDescent="0.25">
      <c r="T110" s="23"/>
      <c r="U110" s="23"/>
      <c r="V110" s="23"/>
      <c r="W110" s="23"/>
      <c r="X110" s="23"/>
      <c r="Y110" s="23"/>
      <c r="Z110" s="23"/>
      <c r="AA110" s="23"/>
      <c r="AB110" s="23"/>
      <c r="AC110" s="23"/>
    </row>
    <row r="111" spans="3:29" ht="9" x14ac:dyDescent="0.25">
      <c r="T111" s="23"/>
      <c r="U111" s="23"/>
      <c r="V111" s="23"/>
      <c r="W111" s="23"/>
      <c r="X111" s="23"/>
      <c r="Y111" s="23"/>
      <c r="Z111" s="23"/>
      <c r="AA111" s="23"/>
      <c r="AB111" s="23"/>
      <c r="AC111" s="23"/>
    </row>
  </sheetData>
  <mergeCells count="6">
    <mergeCell ref="S7:T7"/>
    <mergeCell ref="S8:T8"/>
    <mergeCell ref="Z19:AB19"/>
    <mergeCell ref="AC23:AI23"/>
    <mergeCell ref="B35:H35"/>
    <mergeCell ref="O35:AB35"/>
  </mergeCells>
  <conditionalFormatting sqref="AH29 I32:J32">
    <cfRule type="expression" dxfId="16" priority="2" stopIfTrue="1">
      <formula>$C29=$H$28</formula>
    </cfRule>
  </conditionalFormatting>
  <conditionalFormatting sqref="G32 K32:P32 R32:V32 C32:D32 Z32">
    <cfRule type="expression" dxfId="15" priority="1" stopIfTrue="1">
      <formula>$C29=$H$28</formula>
    </cfRule>
  </conditionalFormatting>
  <pageMargins left="0.70866141732283472" right="0.70866141732283472" top="0.78740157480314965" bottom="0.78740157480314965" header="0.31496062992125984" footer="0.31496062992125984"/>
  <pageSetup paperSize="9" scale="73" orientation="landscape" r:id="rId1"/>
  <headerFooter>
    <oddHeader>&amp;C&amp;"-,Fett"RSG-Monitoring Planungsstand 30.6.2017 - Oberösterreich</oddHeader>
  </headerFooter>
  <rowBreaks count="1" manualBreakCount="1">
    <brk id="6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8"/>
  <sheetViews>
    <sheetView showGridLines="0" zoomScaleNormal="100" workbookViewId="0"/>
  </sheetViews>
  <sheetFormatPr baseColWidth="10" defaultRowHeight="10.5" customHeight="1" x14ac:dyDescent="0.25"/>
  <cols>
    <col min="1" max="1" width="2" style="89" customWidth="1"/>
    <col min="2" max="2" width="34.7109375" style="21" customWidth="1"/>
    <col min="3" max="8" width="5.140625" style="21" customWidth="1"/>
    <col min="9" max="9" width="6" style="21" customWidth="1"/>
    <col min="10" max="13" width="5.140625" style="21" customWidth="1"/>
    <col min="14" max="14" width="5.42578125" style="21" customWidth="1"/>
    <col min="15" max="15" width="6.5703125" style="21" customWidth="1"/>
    <col min="16" max="27" width="5.140625" style="21" customWidth="1"/>
    <col min="28" max="28" width="7.28515625" style="21" customWidth="1"/>
    <col min="29" max="47" width="4" style="21" customWidth="1"/>
    <col min="48" max="48" width="3.7109375" style="21" customWidth="1"/>
    <col min="49" max="53" width="4" style="21" customWidth="1"/>
    <col min="54" max="54" width="4.140625" style="21" customWidth="1"/>
    <col min="55" max="252" width="11.42578125" style="21"/>
    <col min="253" max="253" width="1.5703125" style="21" customWidth="1"/>
    <col min="254" max="254" width="47.140625" style="21" customWidth="1"/>
    <col min="255" max="255" width="5.42578125" style="21" customWidth="1"/>
    <col min="256" max="257" width="4.28515625" style="21" customWidth="1"/>
    <col min="258" max="258" width="5" style="21" customWidth="1"/>
    <col min="259" max="260" width="4.28515625" style="21" customWidth="1"/>
    <col min="261" max="261" width="3.85546875" style="21" customWidth="1"/>
    <col min="262" max="262" width="5.28515625" style="21" customWidth="1"/>
    <col min="263" max="264" width="4.28515625" style="21" customWidth="1"/>
    <col min="265" max="266" width="4.7109375" style="21" customWidth="1"/>
    <col min="267" max="267" width="4.85546875" style="21" customWidth="1"/>
    <col min="268" max="268" width="4.42578125" style="21" customWidth="1"/>
    <col min="269" max="270" width="4.28515625" style="21" customWidth="1"/>
    <col min="271" max="271" width="4.85546875" style="21" customWidth="1"/>
    <col min="272" max="272" width="4.5703125" style="21" customWidth="1"/>
    <col min="273" max="277" width="4.28515625" style="21" customWidth="1"/>
    <col min="278" max="278" width="4.7109375" style="21" customWidth="1"/>
    <col min="279" max="279" width="5.7109375" style="21" customWidth="1"/>
    <col min="280" max="280" width="6" style="21" customWidth="1"/>
    <col min="281" max="281" width="1.7109375" style="21" customWidth="1"/>
    <col min="282" max="303" width="4" style="21" customWidth="1"/>
    <col min="304" max="304" width="3.7109375" style="21" customWidth="1"/>
    <col min="305" max="309" width="4" style="21" customWidth="1"/>
    <col min="310" max="310" width="4.140625" style="21" customWidth="1"/>
    <col min="311" max="508" width="11.42578125" style="21"/>
    <col min="509" max="509" width="1.5703125" style="21" customWidth="1"/>
    <col min="510" max="510" width="47.140625" style="21" customWidth="1"/>
    <col min="511" max="511" width="5.42578125" style="21" customWidth="1"/>
    <col min="512" max="513" width="4.28515625" style="21" customWidth="1"/>
    <col min="514" max="514" width="5" style="21" customWidth="1"/>
    <col min="515" max="516" width="4.28515625" style="21" customWidth="1"/>
    <col min="517" max="517" width="3.85546875" style="21" customWidth="1"/>
    <col min="518" max="518" width="5.28515625" style="21" customWidth="1"/>
    <col min="519" max="520" width="4.28515625" style="21" customWidth="1"/>
    <col min="521" max="522" width="4.7109375" style="21" customWidth="1"/>
    <col min="523" max="523" width="4.85546875" style="21" customWidth="1"/>
    <col min="524" max="524" width="4.42578125" style="21" customWidth="1"/>
    <col min="525" max="526" width="4.28515625" style="21" customWidth="1"/>
    <col min="527" max="527" width="4.85546875" style="21" customWidth="1"/>
    <col min="528" max="528" width="4.5703125" style="21" customWidth="1"/>
    <col min="529" max="533" width="4.28515625" style="21" customWidth="1"/>
    <col min="534" max="534" width="4.7109375" style="21" customWidth="1"/>
    <col min="535" max="535" width="5.7109375" style="21" customWidth="1"/>
    <col min="536" max="536" width="6" style="21" customWidth="1"/>
    <col min="537" max="537" width="1.7109375" style="21" customWidth="1"/>
    <col min="538" max="559" width="4" style="21" customWidth="1"/>
    <col min="560" max="560" width="3.7109375" style="21" customWidth="1"/>
    <col min="561" max="565" width="4" style="21" customWidth="1"/>
    <col min="566" max="566" width="4.140625" style="21" customWidth="1"/>
    <col min="567" max="764" width="11.42578125" style="21"/>
    <col min="765" max="765" width="1.5703125" style="21" customWidth="1"/>
    <col min="766" max="766" width="47.140625" style="21" customWidth="1"/>
    <col min="767" max="767" width="5.42578125" style="21" customWidth="1"/>
    <col min="768" max="769" width="4.28515625" style="21" customWidth="1"/>
    <col min="770" max="770" width="5" style="21" customWidth="1"/>
    <col min="771" max="772" width="4.28515625" style="21" customWidth="1"/>
    <col min="773" max="773" width="3.85546875" style="21" customWidth="1"/>
    <col min="774" max="774" width="5.28515625" style="21" customWidth="1"/>
    <col min="775" max="776" width="4.28515625" style="21" customWidth="1"/>
    <col min="777" max="778" width="4.7109375" style="21" customWidth="1"/>
    <col min="779" max="779" width="4.85546875" style="21" customWidth="1"/>
    <col min="780" max="780" width="4.42578125" style="21" customWidth="1"/>
    <col min="781" max="782" width="4.28515625" style="21" customWidth="1"/>
    <col min="783" max="783" width="4.85546875" style="21" customWidth="1"/>
    <col min="784" max="784" width="4.5703125" style="21" customWidth="1"/>
    <col min="785" max="789" width="4.28515625" style="21" customWidth="1"/>
    <col min="790" max="790" width="4.7109375" style="21" customWidth="1"/>
    <col min="791" max="791" width="5.7109375" style="21" customWidth="1"/>
    <col min="792" max="792" width="6" style="21" customWidth="1"/>
    <col min="793" max="793" width="1.7109375" style="21" customWidth="1"/>
    <col min="794" max="815" width="4" style="21" customWidth="1"/>
    <col min="816" max="816" width="3.7109375" style="21" customWidth="1"/>
    <col min="817" max="821" width="4" style="21" customWidth="1"/>
    <col min="822" max="822" width="4.140625" style="21" customWidth="1"/>
    <col min="823" max="1020" width="11.42578125" style="21"/>
    <col min="1021" max="1021" width="1.5703125" style="21" customWidth="1"/>
    <col min="1022" max="1022" width="47.140625" style="21" customWidth="1"/>
    <col min="1023" max="1023" width="5.42578125" style="21" customWidth="1"/>
    <col min="1024" max="1025" width="4.28515625" style="21" customWidth="1"/>
    <col min="1026" max="1026" width="5" style="21" customWidth="1"/>
    <col min="1027" max="1028" width="4.28515625" style="21" customWidth="1"/>
    <col min="1029" max="1029" width="3.85546875" style="21" customWidth="1"/>
    <col min="1030" max="1030" width="5.28515625" style="21" customWidth="1"/>
    <col min="1031" max="1032" width="4.28515625" style="21" customWidth="1"/>
    <col min="1033" max="1034" width="4.7109375" style="21" customWidth="1"/>
    <col min="1035" max="1035" width="4.85546875" style="21" customWidth="1"/>
    <col min="1036" max="1036" width="4.42578125" style="21" customWidth="1"/>
    <col min="1037" max="1038" width="4.28515625" style="21" customWidth="1"/>
    <col min="1039" max="1039" width="4.85546875" style="21" customWidth="1"/>
    <col min="1040" max="1040" width="4.5703125" style="21" customWidth="1"/>
    <col min="1041" max="1045" width="4.28515625" style="21" customWidth="1"/>
    <col min="1046" max="1046" width="4.7109375" style="21" customWidth="1"/>
    <col min="1047" max="1047" width="5.7109375" style="21" customWidth="1"/>
    <col min="1048" max="1048" width="6" style="21" customWidth="1"/>
    <col min="1049" max="1049" width="1.7109375" style="21" customWidth="1"/>
    <col min="1050" max="1071" width="4" style="21" customWidth="1"/>
    <col min="1072" max="1072" width="3.7109375" style="21" customWidth="1"/>
    <col min="1073" max="1077" width="4" style="21" customWidth="1"/>
    <col min="1078" max="1078" width="4.140625" style="21" customWidth="1"/>
    <col min="1079" max="1276" width="11.42578125" style="21"/>
    <col min="1277" max="1277" width="1.5703125" style="21" customWidth="1"/>
    <col min="1278" max="1278" width="47.140625" style="21" customWidth="1"/>
    <col min="1279" max="1279" width="5.42578125" style="21" customWidth="1"/>
    <col min="1280" max="1281" width="4.28515625" style="21" customWidth="1"/>
    <col min="1282" max="1282" width="5" style="21" customWidth="1"/>
    <col min="1283" max="1284" width="4.28515625" style="21" customWidth="1"/>
    <col min="1285" max="1285" width="3.85546875" style="21" customWidth="1"/>
    <col min="1286" max="1286" width="5.28515625" style="21" customWidth="1"/>
    <col min="1287" max="1288" width="4.28515625" style="21" customWidth="1"/>
    <col min="1289" max="1290" width="4.7109375" style="21" customWidth="1"/>
    <col min="1291" max="1291" width="4.85546875" style="21" customWidth="1"/>
    <col min="1292" max="1292" width="4.42578125" style="21" customWidth="1"/>
    <col min="1293" max="1294" width="4.28515625" style="21" customWidth="1"/>
    <col min="1295" max="1295" width="4.85546875" style="21" customWidth="1"/>
    <col min="1296" max="1296" width="4.5703125" style="21" customWidth="1"/>
    <col min="1297" max="1301" width="4.28515625" style="21" customWidth="1"/>
    <col min="1302" max="1302" width="4.7109375" style="21" customWidth="1"/>
    <col min="1303" max="1303" width="5.7109375" style="21" customWidth="1"/>
    <col min="1304" max="1304" width="6" style="21" customWidth="1"/>
    <col min="1305" max="1305" width="1.7109375" style="21" customWidth="1"/>
    <col min="1306" max="1327" width="4" style="21" customWidth="1"/>
    <col min="1328" max="1328" width="3.7109375" style="21" customWidth="1"/>
    <col min="1329" max="1333" width="4" style="21" customWidth="1"/>
    <col min="1334" max="1334" width="4.140625" style="21" customWidth="1"/>
    <col min="1335" max="1532" width="11.42578125" style="21"/>
    <col min="1533" max="1533" width="1.5703125" style="21" customWidth="1"/>
    <col min="1534" max="1534" width="47.140625" style="21" customWidth="1"/>
    <col min="1535" max="1535" width="5.42578125" style="21" customWidth="1"/>
    <col min="1536" max="1537" width="4.28515625" style="21" customWidth="1"/>
    <col min="1538" max="1538" width="5" style="21" customWidth="1"/>
    <col min="1539" max="1540" width="4.28515625" style="21" customWidth="1"/>
    <col min="1541" max="1541" width="3.85546875" style="21" customWidth="1"/>
    <col min="1542" max="1542" width="5.28515625" style="21" customWidth="1"/>
    <col min="1543" max="1544" width="4.28515625" style="21" customWidth="1"/>
    <col min="1545" max="1546" width="4.7109375" style="21" customWidth="1"/>
    <col min="1547" max="1547" width="4.85546875" style="21" customWidth="1"/>
    <col min="1548" max="1548" width="4.42578125" style="21" customWidth="1"/>
    <col min="1549" max="1550" width="4.28515625" style="21" customWidth="1"/>
    <col min="1551" max="1551" width="4.85546875" style="21" customWidth="1"/>
    <col min="1552" max="1552" width="4.5703125" style="21" customWidth="1"/>
    <col min="1553" max="1557" width="4.28515625" style="21" customWidth="1"/>
    <col min="1558" max="1558" width="4.7109375" style="21" customWidth="1"/>
    <col min="1559" max="1559" width="5.7109375" style="21" customWidth="1"/>
    <col min="1560" max="1560" width="6" style="21" customWidth="1"/>
    <col min="1561" max="1561" width="1.7109375" style="21" customWidth="1"/>
    <col min="1562" max="1583" width="4" style="21" customWidth="1"/>
    <col min="1584" max="1584" width="3.7109375" style="21" customWidth="1"/>
    <col min="1585" max="1589" width="4" style="21" customWidth="1"/>
    <col min="1590" max="1590" width="4.140625" style="21" customWidth="1"/>
    <col min="1591" max="1788" width="11.42578125" style="21"/>
    <col min="1789" max="1789" width="1.5703125" style="21" customWidth="1"/>
    <col min="1790" max="1790" width="47.140625" style="21" customWidth="1"/>
    <col min="1791" max="1791" width="5.42578125" style="21" customWidth="1"/>
    <col min="1792" max="1793" width="4.28515625" style="21" customWidth="1"/>
    <col min="1794" max="1794" width="5" style="21" customWidth="1"/>
    <col min="1795" max="1796" width="4.28515625" style="21" customWidth="1"/>
    <col min="1797" max="1797" width="3.85546875" style="21" customWidth="1"/>
    <col min="1798" max="1798" width="5.28515625" style="21" customWidth="1"/>
    <col min="1799" max="1800" width="4.28515625" style="21" customWidth="1"/>
    <col min="1801" max="1802" width="4.7109375" style="21" customWidth="1"/>
    <col min="1803" max="1803" width="4.85546875" style="21" customWidth="1"/>
    <col min="1804" max="1804" width="4.42578125" style="21" customWidth="1"/>
    <col min="1805" max="1806" width="4.28515625" style="21" customWidth="1"/>
    <col min="1807" max="1807" width="4.85546875" style="21" customWidth="1"/>
    <col min="1808" max="1808" width="4.5703125" style="21" customWidth="1"/>
    <col min="1809" max="1813" width="4.28515625" style="21" customWidth="1"/>
    <col min="1814" max="1814" width="4.7109375" style="21" customWidth="1"/>
    <col min="1815" max="1815" width="5.7109375" style="21" customWidth="1"/>
    <col min="1816" max="1816" width="6" style="21" customWidth="1"/>
    <col min="1817" max="1817" width="1.7109375" style="21" customWidth="1"/>
    <col min="1818" max="1839" width="4" style="21" customWidth="1"/>
    <col min="1840" max="1840" width="3.7109375" style="21" customWidth="1"/>
    <col min="1841" max="1845" width="4" style="21" customWidth="1"/>
    <col min="1846" max="1846" width="4.140625" style="21" customWidth="1"/>
    <col min="1847" max="2044" width="11.42578125" style="21"/>
    <col min="2045" max="2045" width="1.5703125" style="21" customWidth="1"/>
    <col min="2046" max="2046" width="47.140625" style="21" customWidth="1"/>
    <col min="2047" max="2047" width="5.42578125" style="21" customWidth="1"/>
    <col min="2048" max="2049" width="4.28515625" style="21" customWidth="1"/>
    <col min="2050" max="2050" width="5" style="21" customWidth="1"/>
    <col min="2051" max="2052" width="4.28515625" style="21" customWidth="1"/>
    <col min="2053" max="2053" width="3.85546875" style="21" customWidth="1"/>
    <col min="2054" max="2054" width="5.28515625" style="21" customWidth="1"/>
    <col min="2055" max="2056" width="4.28515625" style="21" customWidth="1"/>
    <col min="2057" max="2058" width="4.7109375" style="21" customWidth="1"/>
    <col min="2059" max="2059" width="4.85546875" style="21" customWidth="1"/>
    <col min="2060" max="2060" width="4.42578125" style="21" customWidth="1"/>
    <col min="2061" max="2062" width="4.28515625" style="21" customWidth="1"/>
    <col min="2063" max="2063" width="4.85546875" style="21" customWidth="1"/>
    <col min="2064" max="2064" width="4.5703125" style="21" customWidth="1"/>
    <col min="2065" max="2069" width="4.28515625" style="21" customWidth="1"/>
    <col min="2070" max="2070" width="4.7109375" style="21" customWidth="1"/>
    <col min="2071" max="2071" width="5.7109375" style="21" customWidth="1"/>
    <col min="2072" max="2072" width="6" style="21" customWidth="1"/>
    <col min="2073" max="2073" width="1.7109375" style="21" customWidth="1"/>
    <col min="2074" max="2095" width="4" style="21" customWidth="1"/>
    <col min="2096" max="2096" width="3.7109375" style="21" customWidth="1"/>
    <col min="2097" max="2101" width="4" style="21" customWidth="1"/>
    <col min="2102" max="2102" width="4.140625" style="21" customWidth="1"/>
    <col min="2103" max="2300" width="11.42578125" style="21"/>
    <col min="2301" max="2301" width="1.5703125" style="21" customWidth="1"/>
    <col min="2302" max="2302" width="47.140625" style="21" customWidth="1"/>
    <col min="2303" max="2303" width="5.42578125" style="21" customWidth="1"/>
    <col min="2304" max="2305" width="4.28515625" style="21" customWidth="1"/>
    <col min="2306" max="2306" width="5" style="21" customWidth="1"/>
    <col min="2307" max="2308" width="4.28515625" style="21" customWidth="1"/>
    <col min="2309" max="2309" width="3.85546875" style="21" customWidth="1"/>
    <col min="2310" max="2310" width="5.28515625" style="21" customWidth="1"/>
    <col min="2311" max="2312" width="4.28515625" style="21" customWidth="1"/>
    <col min="2313" max="2314" width="4.7109375" style="21" customWidth="1"/>
    <col min="2315" max="2315" width="4.85546875" style="21" customWidth="1"/>
    <col min="2316" max="2316" width="4.42578125" style="21" customWidth="1"/>
    <col min="2317" max="2318" width="4.28515625" style="21" customWidth="1"/>
    <col min="2319" max="2319" width="4.85546875" style="21" customWidth="1"/>
    <col min="2320" max="2320" width="4.5703125" style="21" customWidth="1"/>
    <col min="2321" max="2325" width="4.28515625" style="21" customWidth="1"/>
    <col min="2326" max="2326" width="4.7109375" style="21" customWidth="1"/>
    <col min="2327" max="2327" width="5.7109375" style="21" customWidth="1"/>
    <col min="2328" max="2328" width="6" style="21" customWidth="1"/>
    <col min="2329" max="2329" width="1.7109375" style="21" customWidth="1"/>
    <col min="2330" max="2351" width="4" style="21" customWidth="1"/>
    <col min="2352" max="2352" width="3.7109375" style="21" customWidth="1"/>
    <col min="2353" max="2357" width="4" style="21" customWidth="1"/>
    <col min="2358" max="2358" width="4.140625" style="21" customWidth="1"/>
    <col min="2359" max="2556" width="11.42578125" style="21"/>
    <col min="2557" max="2557" width="1.5703125" style="21" customWidth="1"/>
    <col min="2558" max="2558" width="47.140625" style="21" customWidth="1"/>
    <col min="2559" max="2559" width="5.42578125" style="21" customWidth="1"/>
    <col min="2560" max="2561" width="4.28515625" style="21" customWidth="1"/>
    <col min="2562" max="2562" width="5" style="21" customWidth="1"/>
    <col min="2563" max="2564" width="4.28515625" style="21" customWidth="1"/>
    <col min="2565" max="2565" width="3.85546875" style="21" customWidth="1"/>
    <col min="2566" max="2566" width="5.28515625" style="21" customWidth="1"/>
    <col min="2567" max="2568" width="4.28515625" style="21" customWidth="1"/>
    <col min="2569" max="2570" width="4.7109375" style="21" customWidth="1"/>
    <col min="2571" max="2571" width="4.85546875" style="21" customWidth="1"/>
    <col min="2572" max="2572" width="4.42578125" style="21" customWidth="1"/>
    <col min="2573" max="2574" width="4.28515625" style="21" customWidth="1"/>
    <col min="2575" max="2575" width="4.85546875" style="21" customWidth="1"/>
    <col min="2576" max="2576" width="4.5703125" style="21" customWidth="1"/>
    <col min="2577" max="2581" width="4.28515625" style="21" customWidth="1"/>
    <col min="2582" max="2582" width="4.7109375" style="21" customWidth="1"/>
    <col min="2583" max="2583" width="5.7109375" style="21" customWidth="1"/>
    <col min="2584" max="2584" width="6" style="21" customWidth="1"/>
    <col min="2585" max="2585" width="1.7109375" style="21" customWidth="1"/>
    <col min="2586" max="2607" width="4" style="21" customWidth="1"/>
    <col min="2608" max="2608" width="3.7109375" style="21" customWidth="1"/>
    <col min="2609" max="2613" width="4" style="21" customWidth="1"/>
    <col min="2614" max="2614" width="4.140625" style="21" customWidth="1"/>
    <col min="2615" max="2812" width="11.42578125" style="21"/>
    <col min="2813" max="2813" width="1.5703125" style="21" customWidth="1"/>
    <col min="2814" max="2814" width="47.140625" style="21" customWidth="1"/>
    <col min="2815" max="2815" width="5.42578125" style="21" customWidth="1"/>
    <col min="2816" max="2817" width="4.28515625" style="21" customWidth="1"/>
    <col min="2818" max="2818" width="5" style="21" customWidth="1"/>
    <col min="2819" max="2820" width="4.28515625" style="21" customWidth="1"/>
    <col min="2821" max="2821" width="3.85546875" style="21" customWidth="1"/>
    <col min="2822" max="2822" width="5.28515625" style="21" customWidth="1"/>
    <col min="2823" max="2824" width="4.28515625" style="21" customWidth="1"/>
    <col min="2825" max="2826" width="4.7109375" style="21" customWidth="1"/>
    <col min="2827" max="2827" width="4.85546875" style="21" customWidth="1"/>
    <col min="2828" max="2828" width="4.42578125" style="21" customWidth="1"/>
    <col min="2829" max="2830" width="4.28515625" style="21" customWidth="1"/>
    <col min="2831" max="2831" width="4.85546875" style="21" customWidth="1"/>
    <col min="2832" max="2832" width="4.5703125" style="21" customWidth="1"/>
    <col min="2833" max="2837" width="4.28515625" style="21" customWidth="1"/>
    <col min="2838" max="2838" width="4.7109375" style="21" customWidth="1"/>
    <col min="2839" max="2839" width="5.7109375" style="21" customWidth="1"/>
    <col min="2840" max="2840" width="6" style="21" customWidth="1"/>
    <col min="2841" max="2841" width="1.7109375" style="21" customWidth="1"/>
    <col min="2842" max="2863" width="4" style="21" customWidth="1"/>
    <col min="2864" max="2864" width="3.7109375" style="21" customWidth="1"/>
    <col min="2865" max="2869" width="4" style="21" customWidth="1"/>
    <col min="2870" max="2870" width="4.140625" style="21" customWidth="1"/>
    <col min="2871" max="3068" width="11.42578125" style="21"/>
    <col min="3069" max="3069" width="1.5703125" style="21" customWidth="1"/>
    <col min="3070" max="3070" width="47.140625" style="21" customWidth="1"/>
    <col min="3071" max="3071" width="5.42578125" style="21" customWidth="1"/>
    <col min="3072" max="3073" width="4.28515625" style="21" customWidth="1"/>
    <col min="3074" max="3074" width="5" style="21" customWidth="1"/>
    <col min="3075" max="3076" width="4.28515625" style="21" customWidth="1"/>
    <col min="3077" max="3077" width="3.85546875" style="21" customWidth="1"/>
    <col min="3078" max="3078" width="5.28515625" style="21" customWidth="1"/>
    <col min="3079" max="3080" width="4.28515625" style="21" customWidth="1"/>
    <col min="3081" max="3082" width="4.7109375" style="21" customWidth="1"/>
    <col min="3083" max="3083" width="4.85546875" style="21" customWidth="1"/>
    <col min="3084" max="3084" width="4.42578125" style="21" customWidth="1"/>
    <col min="3085" max="3086" width="4.28515625" style="21" customWidth="1"/>
    <col min="3087" max="3087" width="4.85546875" style="21" customWidth="1"/>
    <col min="3088" max="3088" width="4.5703125" style="21" customWidth="1"/>
    <col min="3089" max="3093" width="4.28515625" style="21" customWidth="1"/>
    <col min="3094" max="3094" width="4.7109375" style="21" customWidth="1"/>
    <col min="3095" max="3095" width="5.7109375" style="21" customWidth="1"/>
    <col min="3096" max="3096" width="6" style="21" customWidth="1"/>
    <col min="3097" max="3097" width="1.7109375" style="21" customWidth="1"/>
    <col min="3098" max="3119" width="4" style="21" customWidth="1"/>
    <col min="3120" max="3120" width="3.7109375" style="21" customWidth="1"/>
    <col min="3121" max="3125" width="4" style="21" customWidth="1"/>
    <col min="3126" max="3126" width="4.140625" style="21" customWidth="1"/>
    <col min="3127" max="3324" width="11.42578125" style="21"/>
    <col min="3325" max="3325" width="1.5703125" style="21" customWidth="1"/>
    <col min="3326" max="3326" width="47.140625" style="21" customWidth="1"/>
    <col min="3327" max="3327" width="5.42578125" style="21" customWidth="1"/>
    <col min="3328" max="3329" width="4.28515625" style="21" customWidth="1"/>
    <col min="3330" max="3330" width="5" style="21" customWidth="1"/>
    <col min="3331" max="3332" width="4.28515625" style="21" customWidth="1"/>
    <col min="3333" max="3333" width="3.85546875" style="21" customWidth="1"/>
    <col min="3334" max="3334" width="5.28515625" style="21" customWidth="1"/>
    <col min="3335" max="3336" width="4.28515625" style="21" customWidth="1"/>
    <col min="3337" max="3338" width="4.7109375" style="21" customWidth="1"/>
    <col min="3339" max="3339" width="4.85546875" style="21" customWidth="1"/>
    <col min="3340" max="3340" width="4.42578125" style="21" customWidth="1"/>
    <col min="3341" max="3342" width="4.28515625" style="21" customWidth="1"/>
    <col min="3343" max="3343" width="4.85546875" style="21" customWidth="1"/>
    <col min="3344" max="3344" width="4.5703125" style="21" customWidth="1"/>
    <col min="3345" max="3349" width="4.28515625" style="21" customWidth="1"/>
    <col min="3350" max="3350" width="4.7109375" style="21" customWidth="1"/>
    <col min="3351" max="3351" width="5.7109375" style="21" customWidth="1"/>
    <col min="3352" max="3352" width="6" style="21" customWidth="1"/>
    <col min="3353" max="3353" width="1.7109375" style="21" customWidth="1"/>
    <col min="3354" max="3375" width="4" style="21" customWidth="1"/>
    <col min="3376" max="3376" width="3.7109375" style="21" customWidth="1"/>
    <col min="3377" max="3381" width="4" style="21" customWidth="1"/>
    <col min="3382" max="3382" width="4.140625" style="21" customWidth="1"/>
    <col min="3383" max="3580" width="11.42578125" style="21"/>
    <col min="3581" max="3581" width="1.5703125" style="21" customWidth="1"/>
    <col min="3582" max="3582" width="47.140625" style="21" customWidth="1"/>
    <col min="3583" max="3583" width="5.42578125" style="21" customWidth="1"/>
    <col min="3584" max="3585" width="4.28515625" style="21" customWidth="1"/>
    <col min="3586" max="3586" width="5" style="21" customWidth="1"/>
    <col min="3587" max="3588" width="4.28515625" style="21" customWidth="1"/>
    <col min="3589" max="3589" width="3.85546875" style="21" customWidth="1"/>
    <col min="3590" max="3590" width="5.28515625" style="21" customWidth="1"/>
    <col min="3591" max="3592" width="4.28515625" style="21" customWidth="1"/>
    <col min="3593" max="3594" width="4.7109375" style="21" customWidth="1"/>
    <col min="3595" max="3595" width="4.85546875" style="21" customWidth="1"/>
    <col min="3596" max="3596" width="4.42578125" style="21" customWidth="1"/>
    <col min="3597" max="3598" width="4.28515625" style="21" customWidth="1"/>
    <col min="3599" max="3599" width="4.85546875" style="21" customWidth="1"/>
    <col min="3600" max="3600" width="4.5703125" style="21" customWidth="1"/>
    <col min="3601" max="3605" width="4.28515625" style="21" customWidth="1"/>
    <col min="3606" max="3606" width="4.7109375" style="21" customWidth="1"/>
    <col min="3607" max="3607" width="5.7109375" style="21" customWidth="1"/>
    <col min="3608" max="3608" width="6" style="21" customWidth="1"/>
    <col min="3609" max="3609" width="1.7109375" style="21" customWidth="1"/>
    <col min="3610" max="3631" width="4" style="21" customWidth="1"/>
    <col min="3632" max="3632" width="3.7109375" style="21" customWidth="1"/>
    <col min="3633" max="3637" width="4" style="21" customWidth="1"/>
    <col min="3638" max="3638" width="4.140625" style="21" customWidth="1"/>
    <col min="3639" max="3836" width="11.42578125" style="21"/>
    <col min="3837" max="3837" width="1.5703125" style="21" customWidth="1"/>
    <col min="3838" max="3838" width="47.140625" style="21" customWidth="1"/>
    <col min="3839" max="3839" width="5.42578125" style="21" customWidth="1"/>
    <col min="3840" max="3841" width="4.28515625" style="21" customWidth="1"/>
    <col min="3842" max="3842" width="5" style="21" customWidth="1"/>
    <col min="3843" max="3844" width="4.28515625" style="21" customWidth="1"/>
    <col min="3845" max="3845" width="3.85546875" style="21" customWidth="1"/>
    <col min="3846" max="3846" width="5.28515625" style="21" customWidth="1"/>
    <col min="3847" max="3848" width="4.28515625" style="21" customWidth="1"/>
    <col min="3849" max="3850" width="4.7109375" style="21" customWidth="1"/>
    <col min="3851" max="3851" width="4.85546875" style="21" customWidth="1"/>
    <col min="3852" max="3852" width="4.42578125" style="21" customWidth="1"/>
    <col min="3853" max="3854" width="4.28515625" style="21" customWidth="1"/>
    <col min="3855" max="3855" width="4.85546875" style="21" customWidth="1"/>
    <col min="3856" max="3856" width="4.5703125" style="21" customWidth="1"/>
    <col min="3857" max="3861" width="4.28515625" style="21" customWidth="1"/>
    <col min="3862" max="3862" width="4.7109375" style="21" customWidth="1"/>
    <col min="3863" max="3863" width="5.7109375" style="21" customWidth="1"/>
    <col min="3864" max="3864" width="6" style="21" customWidth="1"/>
    <col min="3865" max="3865" width="1.7109375" style="21" customWidth="1"/>
    <col min="3866" max="3887" width="4" style="21" customWidth="1"/>
    <col min="3888" max="3888" width="3.7109375" style="21" customWidth="1"/>
    <col min="3889" max="3893" width="4" style="21" customWidth="1"/>
    <col min="3894" max="3894" width="4.140625" style="21" customWidth="1"/>
    <col min="3895" max="4092" width="11.42578125" style="21"/>
    <col min="4093" max="4093" width="1.5703125" style="21" customWidth="1"/>
    <col min="4094" max="4094" width="47.140625" style="21" customWidth="1"/>
    <col min="4095" max="4095" width="5.42578125" style="21" customWidth="1"/>
    <col min="4096" max="4097" width="4.28515625" style="21" customWidth="1"/>
    <col min="4098" max="4098" width="5" style="21" customWidth="1"/>
    <col min="4099" max="4100" width="4.28515625" style="21" customWidth="1"/>
    <col min="4101" max="4101" width="3.85546875" style="21" customWidth="1"/>
    <col min="4102" max="4102" width="5.28515625" style="21" customWidth="1"/>
    <col min="4103" max="4104" width="4.28515625" style="21" customWidth="1"/>
    <col min="4105" max="4106" width="4.7109375" style="21" customWidth="1"/>
    <col min="4107" max="4107" width="4.85546875" style="21" customWidth="1"/>
    <col min="4108" max="4108" width="4.42578125" style="21" customWidth="1"/>
    <col min="4109" max="4110" width="4.28515625" style="21" customWidth="1"/>
    <col min="4111" max="4111" width="4.85546875" style="21" customWidth="1"/>
    <col min="4112" max="4112" width="4.5703125" style="21" customWidth="1"/>
    <col min="4113" max="4117" width="4.28515625" style="21" customWidth="1"/>
    <col min="4118" max="4118" width="4.7109375" style="21" customWidth="1"/>
    <col min="4119" max="4119" width="5.7109375" style="21" customWidth="1"/>
    <col min="4120" max="4120" width="6" style="21" customWidth="1"/>
    <col min="4121" max="4121" width="1.7109375" style="21" customWidth="1"/>
    <col min="4122" max="4143" width="4" style="21" customWidth="1"/>
    <col min="4144" max="4144" width="3.7109375" style="21" customWidth="1"/>
    <col min="4145" max="4149" width="4" style="21" customWidth="1"/>
    <col min="4150" max="4150" width="4.140625" style="21" customWidth="1"/>
    <col min="4151" max="4348" width="11.42578125" style="21"/>
    <col min="4349" max="4349" width="1.5703125" style="21" customWidth="1"/>
    <col min="4350" max="4350" width="47.140625" style="21" customWidth="1"/>
    <col min="4351" max="4351" width="5.42578125" style="21" customWidth="1"/>
    <col min="4352" max="4353" width="4.28515625" style="21" customWidth="1"/>
    <col min="4354" max="4354" width="5" style="21" customWidth="1"/>
    <col min="4355" max="4356" width="4.28515625" style="21" customWidth="1"/>
    <col min="4357" max="4357" width="3.85546875" style="21" customWidth="1"/>
    <col min="4358" max="4358" width="5.28515625" style="21" customWidth="1"/>
    <col min="4359" max="4360" width="4.28515625" style="21" customWidth="1"/>
    <col min="4361" max="4362" width="4.7109375" style="21" customWidth="1"/>
    <col min="4363" max="4363" width="4.85546875" style="21" customWidth="1"/>
    <col min="4364" max="4364" width="4.42578125" style="21" customWidth="1"/>
    <col min="4365" max="4366" width="4.28515625" style="21" customWidth="1"/>
    <col min="4367" max="4367" width="4.85546875" style="21" customWidth="1"/>
    <col min="4368" max="4368" width="4.5703125" style="21" customWidth="1"/>
    <col min="4369" max="4373" width="4.28515625" style="21" customWidth="1"/>
    <col min="4374" max="4374" width="4.7109375" style="21" customWidth="1"/>
    <col min="4375" max="4375" width="5.7109375" style="21" customWidth="1"/>
    <col min="4376" max="4376" width="6" style="21" customWidth="1"/>
    <col min="4377" max="4377" width="1.7109375" style="21" customWidth="1"/>
    <col min="4378" max="4399" width="4" style="21" customWidth="1"/>
    <col min="4400" max="4400" width="3.7109375" style="21" customWidth="1"/>
    <col min="4401" max="4405" width="4" style="21" customWidth="1"/>
    <col min="4406" max="4406" width="4.140625" style="21" customWidth="1"/>
    <col min="4407" max="4604" width="11.42578125" style="21"/>
    <col min="4605" max="4605" width="1.5703125" style="21" customWidth="1"/>
    <col min="4606" max="4606" width="47.140625" style="21" customWidth="1"/>
    <col min="4607" max="4607" width="5.42578125" style="21" customWidth="1"/>
    <col min="4608" max="4609" width="4.28515625" style="21" customWidth="1"/>
    <col min="4610" max="4610" width="5" style="21" customWidth="1"/>
    <col min="4611" max="4612" width="4.28515625" style="21" customWidth="1"/>
    <col min="4613" max="4613" width="3.85546875" style="21" customWidth="1"/>
    <col min="4614" max="4614" width="5.28515625" style="21" customWidth="1"/>
    <col min="4615" max="4616" width="4.28515625" style="21" customWidth="1"/>
    <col min="4617" max="4618" width="4.7109375" style="21" customWidth="1"/>
    <col min="4619" max="4619" width="4.85546875" style="21" customWidth="1"/>
    <col min="4620" max="4620" width="4.42578125" style="21" customWidth="1"/>
    <col min="4621" max="4622" width="4.28515625" style="21" customWidth="1"/>
    <col min="4623" max="4623" width="4.85546875" style="21" customWidth="1"/>
    <col min="4624" max="4624" width="4.5703125" style="21" customWidth="1"/>
    <col min="4625" max="4629" width="4.28515625" style="21" customWidth="1"/>
    <col min="4630" max="4630" width="4.7109375" style="21" customWidth="1"/>
    <col min="4631" max="4631" width="5.7109375" style="21" customWidth="1"/>
    <col min="4632" max="4632" width="6" style="21" customWidth="1"/>
    <col min="4633" max="4633" width="1.7109375" style="21" customWidth="1"/>
    <col min="4634" max="4655" width="4" style="21" customWidth="1"/>
    <col min="4656" max="4656" width="3.7109375" style="21" customWidth="1"/>
    <col min="4657" max="4661" width="4" style="21" customWidth="1"/>
    <col min="4662" max="4662" width="4.140625" style="21" customWidth="1"/>
    <col min="4663" max="4860" width="11.42578125" style="21"/>
    <col min="4861" max="4861" width="1.5703125" style="21" customWidth="1"/>
    <col min="4862" max="4862" width="47.140625" style="21" customWidth="1"/>
    <col min="4863" max="4863" width="5.42578125" style="21" customWidth="1"/>
    <col min="4864" max="4865" width="4.28515625" style="21" customWidth="1"/>
    <col min="4866" max="4866" width="5" style="21" customWidth="1"/>
    <col min="4867" max="4868" width="4.28515625" style="21" customWidth="1"/>
    <col min="4869" max="4869" width="3.85546875" style="21" customWidth="1"/>
    <col min="4870" max="4870" width="5.28515625" style="21" customWidth="1"/>
    <col min="4871" max="4872" width="4.28515625" style="21" customWidth="1"/>
    <col min="4873" max="4874" width="4.7109375" style="21" customWidth="1"/>
    <col min="4875" max="4875" width="4.85546875" style="21" customWidth="1"/>
    <col min="4876" max="4876" width="4.42578125" style="21" customWidth="1"/>
    <col min="4877" max="4878" width="4.28515625" style="21" customWidth="1"/>
    <col min="4879" max="4879" width="4.85546875" style="21" customWidth="1"/>
    <col min="4880" max="4880" width="4.5703125" style="21" customWidth="1"/>
    <col min="4881" max="4885" width="4.28515625" style="21" customWidth="1"/>
    <col min="4886" max="4886" width="4.7109375" style="21" customWidth="1"/>
    <col min="4887" max="4887" width="5.7109375" style="21" customWidth="1"/>
    <col min="4888" max="4888" width="6" style="21" customWidth="1"/>
    <col min="4889" max="4889" width="1.7109375" style="21" customWidth="1"/>
    <col min="4890" max="4911" width="4" style="21" customWidth="1"/>
    <col min="4912" max="4912" width="3.7109375" style="21" customWidth="1"/>
    <col min="4913" max="4917" width="4" style="21" customWidth="1"/>
    <col min="4918" max="4918" width="4.140625" style="21" customWidth="1"/>
    <col min="4919" max="5116" width="11.42578125" style="21"/>
    <col min="5117" max="5117" width="1.5703125" style="21" customWidth="1"/>
    <col min="5118" max="5118" width="47.140625" style="21" customWidth="1"/>
    <col min="5119" max="5119" width="5.42578125" style="21" customWidth="1"/>
    <col min="5120" max="5121" width="4.28515625" style="21" customWidth="1"/>
    <col min="5122" max="5122" width="5" style="21" customWidth="1"/>
    <col min="5123" max="5124" width="4.28515625" style="21" customWidth="1"/>
    <col min="5125" max="5125" width="3.85546875" style="21" customWidth="1"/>
    <col min="5126" max="5126" width="5.28515625" style="21" customWidth="1"/>
    <col min="5127" max="5128" width="4.28515625" style="21" customWidth="1"/>
    <col min="5129" max="5130" width="4.7109375" style="21" customWidth="1"/>
    <col min="5131" max="5131" width="4.85546875" style="21" customWidth="1"/>
    <col min="5132" max="5132" width="4.42578125" style="21" customWidth="1"/>
    <col min="5133" max="5134" width="4.28515625" style="21" customWidth="1"/>
    <col min="5135" max="5135" width="4.85546875" style="21" customWidth="1"/>
    <col min="5136" max="5136" width="4.5703125" style="21" customWidth="1"/>
    <col min="5137" max="5141" width="4.28515625" style="21" customWidth="1"/>
    <col min="5142" max="5142" width="4.7109375" style="21" customWidth="1"/>
    <col min="5143" max="5143" width="5.7109375" style="21" customWidth="1"/>
    <col min="5144" max="5144" width="6" style="21" customWidth="1"/>
    <col min="5145" max="5145" width="1.7109375" style="21" customWidth="1"/>
    <col min="5146" max="5167" width="4" style="21" customWidth="1"/>
    <col min="5168" max="5168" width="3.7109375" style="21" customWidth="1"/>
    <col min="5169" max="5173" width="4" style="21" customWidth="1"/>
    <col min="5174" max="5174" width="4.140625" style="21" customWidth="1"/>
    <col min="5175" max="5372" width="11.42578125" style="21"/>
    <col min="5373" max="5373" width="1.5703125" style="21" customWidth="1"/>
    <col min="5374" max="5374" width="47.140625" style="21" customWidth="1"/>
    <col min="5375" max="5375" width="5.42578125" style="21" customWidth="1"/>
    <col min="5376" max="5377" width="4.28515625" style="21" customWidth="1"/>
    <col min="5378" max="5378" width="5" style="21" customWidth="1"/>
    <col min="5379" max="5380" width="4.28515625" style="21" customWidth="1"/>
    <col min="5381" max="5381" width="3.85546875" style="21" customWidth="1"/>
    <col min="5382" max="5382" width="5.28515625" style="21" customWidth="1"/>
    <col min="5383" max="5384" width="4.28515625" style="21" customWidth="1"/>
    <col min="5385" max="5386" width="4.7109375" style="21" customWidth="1"/>
    <col min="5387" max="5387" width="4.85546875" style="21" customWidth="1"/>
    <col min="5388" max="5388" width="4.42578125" style="21" customWidth="1"/>
    <col min="5389" max="5390" width="4.28515625" style="21" customWidth="1"/>
    <col min="5391" max="5391" width="4.85546875" style="21" customWidth="1"/>
    <col min="5392" max="5392" width="4.5703125" style="21" customWidth="1"/>
    <col min="5393" max="5397" width="4.28515625" style="21" customWidth="1"/>
    <col min="5398" max="5398" width="4.7109375" style="21" customWidth="1"/>
    <col min="5399" max="5399" width="5.7109375" style="21" customWidth="1"/>
    <col min="5400" max="5400" width="6" style="21" customWidth="1"/>
    <col min="5401" max="5401" width="1.7109375" style="21" customWidth="1"/>
    <col min="5402" max="5423" width="4" style="21" customWidth="1"/>
    <col min="5424" max="5424" width="3.7109375" style="21" customWidth="1"/>
    <col min="5425" max="5429" width="4" style="21" customWidth="1"/>
    <col min="5430" max="5430" width="4.140625" style="21" customWidth="1"/>
    <col min="5431" max="5628" width="11.42578125" style="21"/>
    <col min="5629" max="5629" width="1.5703125" style="21" customWidth="1"/>
    <col min="5630" max="5630" width="47.140625" style="21" customWidth="1"/>
    <col min="5631" max="5631" width="5.42578125" style="21" customWidth="1"/>
    <col min="5632" max="5633" width="4.28515625" style="21" customWidth="1"/>
    <col min="5634" max="5634" width="5" style="21" customWidth="1"/>
    <col min="5635" max="5636" width="4.28515625" style="21" customWidth="1"/>
    <col min="5637" max="5637" width="3.85546875" style="21" customWidth="1"/>
    <col min="5638" max="5638" width="5.28515625" style="21" customWidth="1"/>
    <col min="5639" max="5640" width="4.28515625" style="21" customWidth="1"/>
    <col min="5641" max="5642" width="4.7109375" style="21" customWidth="1"/>
    <col min="5643" max="5643" width="4.85546875" style="21" customWidth="1"/>
    <col min="5644" max="5644" width="4.42578125" style="21" customWidth="1"/>
    <col min="5645" max="5646" width="4.28515625" style="21" customWidth="1"/>
    <col min="5647" max="5647" width="4.85546875" style="21" customWidth="1"/>
    <col min="5648" max="5648" width="4.5703125" style="21" customWidth="1"/>
    <col min="5649" max="5653" width="4.28515625" style="21" customWidth="1"/>
    <col min="5654" max="5654" width="4.7109375" style="21" customWidth="1"/>
    <col min="5655" max="5655" width="5.7109375" style="21" customWidth="1"/>
    <col min="5656" max="5656" width="6" style="21" customWidth="1"/>
    <col min="5657" max="5657" width="1.7109375" style="21" customWidth="1"/>
    <col min="5658" max="5679" width="4" style="21" customWidth="1"/>
    <col min="5680" max="5680" width="3.7109375" style="21" customWidth="1"/>
    <col min="5681" max="5685" width="4" style="21" customWidth="1"/>
    <col min="5686" max="5686" width="4.140625" style="21" customWidth="1"/>
    <col min="5687" max="5884" width="11.42578125" style="21"/>
    <col min="5885" max="5885" width="1.5703125" style="21" customWidth="1"/>
    <col min="5886" max="5886" width="47.140625" style="21" customWidth="1"/>
    <col min="5887" max="5887" width="5.42578125" style="21" customWidth="1"/>
    <col min="5888" max="5889" width="4.28515625" style="21" customWidth="1"/>
    <col min="5890" max="5890" width="5" style="21" customWidth="1"/>
    <col min="5891" max="5892" width="4.28515625" style="21" customWidth="1"/>
    <col min="5893" max="5893" width="3.85546875" style="21" customWidth="1"/>
    <col min="5894" max="5894" width="5.28515625" style="21" customWidth="1"/>
    <col min="5895" max="5896" width="4.28515625" style="21" customWidth="1"/>
    <col min="5897" max="5898" width="4.7109375" style="21" customWidth="1"/>
    <col min="5899" max="5899" width="4.85546875" style="21" customWidth="1"/>
    <col min="5900" max="5900" width="4.42578125" style="21" customWidth="1"/>
    <col min="5901" max="5902" width="4.28515625" style="21" customWidth="1"/>
    <col min="5903" max="5903" width="4.85546875" style="21" customWidth="1"/>
    <col min="5904" max="5904" width="4.5703125" style="21" customWidth="1"/>
    <col min="5905" max="5909" width="4.28515625" style="21" customWidth="1"/>
    <col min="5910" max="5910" width="4.7109375" style="21" customWidth="1"/>
    <col min="5911" max="5911" width="5.7109375" style="21" customWidth="1"/>
    <col min="5912" max="5912" width="6" style="21" customWidth="1"/>
    <col min="5913" max="5913" width="1.7109375" style="21" customWidth="1"/>
    <col min="5914" max="5935" width="4" style="21" customWidth="1"/>
    <col min="5936" max="5936" width="3.7109375" style="21" customWidth="1"/>
    <col min="5937" max="5941" width="4" style="21" customWidth="1"/>
    <col min="5942" max="5942" width="4.140625" style="21" customWidth="1"/>
    <col min="5943" max="6140" width="11.42578125" style="21"/>
    <col min="6141" max="6141" width="1.5703125" style="21" customWidth="1"/>
    <col min="6142" max="6142" width="47.140625" style="21" customWidth="1"/>
    <col min="6143" max="6143" width="5.42578125" style="21" customWidth="1"/>
    <col min="6144" max="6145" width="4.28515625" style="21" customWidth="1"/>
    <col min="6146" max="6146" width="5" style="21" customWidth="1"/>
    <col min="6147" max="6148" width="4.28515625" style="21" customWidth="1"/>
    <col min="6149" max="6149" width="3.85546875" style="21" customWidth="1"/>
    <col min="6150" max="6150" width="5.28515625" style="21" customWidth="1"/>
    <col min="6151" max="6152" width="4.28515625" style="21" customWidth="1"/>
    <col min="6153" max="6154" width="4.7109375" style="21" customWidth="1"/>
    <col min="6155" max="6155" width="4.85546875" style="21" customWidth="1"/>
    <col min="6156" max="6156" width="4.42578125" style="21" customWidth="1"/>
    <col min="6157" max="6158" width="4.28515625" style="21" customWidth="1"/>
    <col min="6159" max="6159" width="4.85546875" style="21" customWidth="1"/>
    <col min="6160" max="6160" width="4.5703125" style="21" customWidth="1"/>
    <col min="6161" max="6165" width="4.28515625" style="21" customWidth="1"/>
    <col min="6166" max="6166" width="4.7109375" style="21" customWidth="1"/>
    <col min="6167" max="6167" width="5.7109375" style="21" customWidth="1"/>
    <col min="6168" max="6168" width="6" style="21" customWidth="1"/>
    <col min="6169" max="6169" width="1.7109375" style="21" customWidth="1"/>
    <col min="6170" max="6191" width="4" style="21" customWidth="1"/>
    <col min="6192" max="6192" width="3.7109375" style="21" customWidth="1"/>
    <col min="6193" max="6197" width="4" style="21" customWidth="1"/>
    <col min="6198" max="6198" width="4.140625" style="21" customWidth="1"/>
    <col min="6199" max="6396" width="11.42578125" style="21"/>
    <col min="6397" max="6397" width="1.5703125" style="21" customWidth="1"/>
    <col min="6398" max="6398" width="47.140625" style="21" customWidth="1"/>
    <col min="6399" max="6399" width="5.42578125" style="21" customWidth="1"/>
    <col min="6400" max="6401" width="4.28515625" style="21" customWidth="1"/>
    <col min="6402" max="6402" width="5" style="21" customWidth="1"/>
    <col min="6403" max="6404" width="4.28515625" style="21" customWidth="1"/>
    <col min="6405" max="6405" width="3.85546875" style="21" customWidth="1"/>
    <col min="6406" max="6406" width="5.28515625" style="21" customWidth="1"/>
    <col min="6407" max="6408" width="4.28515625" style="21" customWidth="1"/>
    <col min="6409" max="6410" width="4.7109375" style="21" customWidth="1"/>
    <col min="6411" max="6411" width="4.85546875" style="21" customWidth="1"/>
    <col min="6412" max="6412" width="4.42578125" style="21" customWidth="1"/>
    <col min="6413" max="6414" width="4.28515625" style="21" customWidth="1"/>
    <col min="6415" max="6415" width="4.85546875" style="21" customWidth="1"/>
    <col min="6416" max="6416" width="4.5703125" style="21" customWidth="1"/>
    <col min="6417" max="6421" width="4.28515625" style="21" customWidth="1"/>
    <col min="6422" max="6422" width="4.7109375" style="21" customWidth="1"/>
    <col min="6423" max="6423" width="5.7109375" style="21" customWidth="1"/>
    <col min="6424" max="6424" width="6" style="21" customWidth="1"/>
    <col min="6425" max="6425" width="1.7109375" style="21" customWidth="1"/>
    <col min="6426" max="6447" width="4" style="21" customWidth="1"/>
    <col min="6448" max="6448" width="3.7109375" style="21" customWidth="1"/>
    <col min="6449" max="6453" width="4" style="21" customWidth="1"/>
    <col min="6454" max="6454" width="4.140625" style="21" customWidth="1"/>
    <col min="6455" max="6652" width="11.42578125" style="21"/>
    <col min="6653" max="6653" width="1.5703125" style="21" customWidth="1"/>
    <col min="6654" max="6654" width="47.140625" style="21" customWidth="1"/>
    <col min="6655" max="6655" width="5.42578125" style="21" customWidth="1"/>
    <col min="6656" max="6657" width="4.28515625" style="21" customWidth="1"/>
    <col min="6658" max="6658" width="5" style="21" customWidth="1"/>
    <col min="6659" max="6660" width="4.28515625" style="21" customWidth="1"/>
    <col min="6661" max="6661" width="3.85546875" style="21" customWidth="1"/>
    <col min="6662" max="6662" width="5.28515625" style="21" customWidth="1"/>
    <col min="6663" max="6664" width="4.28515625" style="21" customWidth="1"/>
    <col min="6665" max="6666" width="4.7109375" style="21" customWidth="1"/>
    <col min="6667" max="6667" width="4.85546875" style="21" customWidth="1"/>
    <col min="6668" max="6668" width="4.42578125" style="21" customWidth="1"/>
    <col min="6669" max="6670" width="4.28515625" style="21" customWidth="1"/>
    <col min="6671" max="6671" width="4.85546875" style="21" customWidth="1"/>
    <col min="6672" max="6672" width="4.5703125" style="21" customWidth="1"/>
    <col min="6673" max="6677" width="4.28515625" style="21" customWidth="1"/>
    <col min="6678" max="6678" width="4.7109375" style="21" customWidth="1"/>
    <col min="6679" max="6679" width="5.7109375" style="21" customWidth="1"/>
    <col min="6680" max="6680" width="6" style="21" customWidth="1"/>
    <col min="6681" max="6681" width="1.7109375" style="21" customWidth="1"/>
    <col min="6682" max="6703" width="4" style="21" customWidth="1"/>
    <col min="6704" max="6704" width="3.7109375" style="21" customWidth="1"/>
    <col min="6705" max="6709" width="4" style="21" customWidth="1"/>
    <col min="6710" max="6710" width="4.140625" style="21" customWidth="1"/>
    <col min="6711" max="6908" width="11.42578125" style="21"/>
    <col min="6909" max="6909" width="1.5703125" style="21" customWidth="1"/>
    <col min="6910" max="6910" width="47.140625" style="21" customWidth="1"/>
    <col min="6911" max="6911" width="5.42578125" style="21" customWidth="1"/>
    <col min="6912" max="6913" width="4.28515625" style="21" customWidth="1"/>
    <col min="6914" max="6914" width="5" style="21" customWidth="1"/>
    <col min="6915" max="6916" width="4.28515625" style="21" customWidth="1"/>
    <col min="6917" max="6917" width="3.85546875" style="21" customWidth="1"/>
    <col min="6918" max="6918" width="5.28515625" style="21" customWidth="1"/>
    <col min="6919" max="6920" width="4.28515625" style="21" customWidth="1"/>
    <col min="6921" max="6922" width="4.7109375" style="21" customWidth="1"/>
    <col min="6923" max="6923" width="4.85546875" style="21" customWidth="1"/>
    <col min="6924" max="6924" width="4.42578125" style="21" customWidth="1"/>
    <col min="6925" max="6926" width="4.28515625" style="21" customWidth="1"/>
    <col min="6927" max="6927" width="4.85546875" style="21" customWidth="1"/>
    <col min="6928" max="6928" width="4.5703125" style="21" customWidth="1"/>
    <col min="6929" max="6933" width="4.28515625" style="21" customWidth="1"/>
    <col min="6934" max="6934" width="4.7109375" style="21" customWidth="1"/>
    <col min="6935" max="6935" width="5.7109375" style="21" customWidth="1"/>
    <col min="6936" max="6936" width="6" style="21" customWidth="1"/>
    <col min="6937" max="6937" width="1.7109375" style="21" customWidth="1"/>
    <col min="6938" max="6959" width="4" style="21" customWidth="1"/>
    <col min="6960" max="6960" width="3.7109375" style="21" customWidth="1"/>
    <col min="6961" max="6965" width="4" style="21" customWidth="1"/>
    <col min="6966" max="6966" width="4.140625" style="21" customWidth="1"/>
    <col min="6967" max="7164" width="11.42578125" style="21"/>
    <col min="7165" max="7165" width="1.5703125" style="21" customWidth="1"/>
    <col min="7166" max="7166" width="47.140625" style="21" customWidth="1"/>
    <col min="7167" max="7167" width="5.42578125" style="21" customWidth="1"/>
    <col min="7168" max="7169" width="4.28515625" style="21" customWidth="1"/>
    <col min="7170" max="7170" width="5" style="21" customWidth="1"/>
    <col min="7171" max="7172" width="4.28515625" style="21" customWidth="1"/>
    <col min="7173" max="7173" width="3.85546875" style="21" customWidth="1"/>
    <col min="7174" max="7174" width="5.28515625" style="21" customWidth="1"/>
    <col min="7175" max="7176" width="4.28515625" style="21" customWidth="1"/>
    <col min="7177" max="7178" width="4.7109375" style="21" customWidth="1"/>
    <col min="7179" max="7179" width="4.85546875" style="21" customWidth="1"/>
    <col min="7180" max="7180" width="4.42578125" style="21" customWidth="1"/>
    <col min="7181" max="7182" width="4.28515625" style="21" customWidth="1"/>
    <col min="7183" max="7183" width="4.85546875" style="21" customWidth="1"/>
    <col min="7184" max="7184" width="4.5703125" style="21" customWidth="1"/>
    <col min="7185" max="7189" width="4.28515625" style="21" customWidth="1"/>
    <col min="7190" max="7190" width="4.7109375" style="21" customWidth="1"/>
    <col min="7191" max="7191" width="5.7109375" style="21" customWidth="1"/>
    <col min="7192" max="7192" width="6" style="21" customWidth="1"/>
    <col min="7193" max="7193" width="1.7109375" style="21" customWidth="1"/>
    <col min="7194" max="7215" width="4" style="21" customWidth="1"/>
    <col min="7216" max="7216" width="3.7109375" style="21" customWidth="1"/>
    <col min="7217" max="7221" width="4" style="21" customWidth="1"/>
    <col min="7222" max="7222" width="4.140625" style="21" customWidth="1"/>
    <col min="7223" max="7420" width="11.42578125" style="21"/>
    <col min="7421" max="7421" width="1.5703125" style="21" customWidth="1"/>
    <col min="7422" max="7422" width="47.140625" style="21" customWidth="1"/>
    <col min="7423" max="7423" width="5.42578125" style="21" customWidth="1"/>
    <col min="7424" max="7425" width="4.28515625" style="21" customWidth="1"/>
    <col min="7426" max="7426" width="5" style="21" customWidth="1"/>
    <col min="7427" max="7428" width="4.28515625" style="21" customWidth="1"/>
    <col min="7429" max="7429" width="3.85546875" style="21" customWidth="1"/>
    <col min="7430" max="7430" width="5.28515625" style="21" customWidth="1"/>
    <col min="7431" max="7432" width="4.28515625" style="21" customWidth="1"/>
    <col min="7433" max="7434" width="4.7109375" style="21" customWidth="1"/>
    <col min="7435" max="7435" width="4.85546875" style="21" customWidth="1"/>
    <col min="7436" max="7436" width="4.42578125" style="21" customWidth="1"/>
    <col min="7437" max="7438" width="4.28515625" style="21" customWidth="1"/>
    <col min="7439" max="7439" width="4.85546875" style="21" customWidth="1"/>
    <col min="7440" max="7440" width="4.5703125" style="21" customWidth="1"/>
    <col min="7441" max="7445" width="4.28515625" style="21" customWidth="1"/>
    <col min="7446" max="7446" width="4.7109375" style="21" customWidth="1"/>
    <col min="7447" max="7447" width="5.7109375" style="21" customWidth="1"/>
    <col min="7448" max="7448" width="6" style="21" customWidth="1"/>
    <col min="7449" max="7449" width="1.7109375" style="21" customWidth="1"/>
    <col min="7450" max="7471" width="4" style="21" customWidth="1"/>
    <col min="7472" max="7472" width="3.7109375" style="21" customWidth="1"/>
    <col min="7473" max="7477" width="4" style="21" customWidth="1"/>
    <col min="7478" max="7478" width="4.140625" style="21" customWidth="1"/>
    <col min="7479" max="7676" width="11.42578125" style="21"/>
    <col min="7677" max="7677" width="1.5703125" style="21" customWidth="1"/>
    <col min="7678" max="7678" width="47.140625" style="21" customWidth="1"/>
    <col min="7679" max="7679" width="5.42578125" style="21" customWidth="1"/>
    <col min="7680" max="7681" width="4.28515625" style="21" customWidth="1"/>
    <col min="7682" max="7682" width="5" style="21" customWidth="1"/>
    <col min="7683" max="7684" width="4.28515625" style="21" customWidth="1"/>
    <col min="7685" max="7685" width="3.85546875" style="21" customWidth="1"/>
    <col min="7686" max="7686" width="5.28515625" style="21" customWidth="1"/>
    <col min="7687" max="7688" width="4.28515625" style="21" customWidth="1"/>
    <col min="7689" max="7690" width="4.7109375" style="21" customWidth="1"/>
    <col min="7691" max="7691" width="4.85546875" style="21" customWidth="1"/>
    <col min="7692" max="7692" width="4.42578125" style="21" customWidth="1"/>
    <col min="7693" max="7694" width="4.28515625" style="21" customWidth="1"/>
    <col min="7695" max="7695" width="4.85546875" style="21" customWidth="1"/>
    <col min="7696" max="7696" width="4.5703125" style="21" customWidth="1"/>
    <col min="7697" max="7701" width="4.28515625" style="21" customWidth="1"/>
    <col min="7702" max="7702" width="4.7109375" style="21" customWidth="1"/>
    <col min="7703" max="7703" width="5.7109375" style="21" customWidth="1"/>
    <col min="7704" max="7704" width="6" style="21" customWidth="1"/>
    <col min="7705" max="7705" width="1.7109375" style="21" customWidth="1"/>
    <col min="7706" max="7727" width="4" style="21" customWidth="1"/>
    <col min="7728" max="7728" width="3.7109375" style="21" customWidth="1"/>
    <col min="7729" max="7733" width="4" style="21" customWidth="1"/>
    <col min="7734" max="7734" width="4.140625" style="21" customWidth="1"/>
    <col min="7735" max="7932" width="11.42578125" style="21"/>
    <col min="7933" max="7933" width="1.5703125" style="21" customWidth="1"/>
    <col min="7934" max="7934" width="47.140625" style="21" customWidth="1"/>
    <col min="7935" max="7935" width="5.42578125" style="21" customWidth="1"/>
    <col min="7936" max="7937" width="4.28515625" style="21" customWidth="1"/>
    <col min="7938" max="7938" width="5" style="21" customWidth="1"/>
    <col min="7939" max="7940" width="4.28515625" style="21" customWidth="1"/>
    <col min="7941" max="7941" width="3.85546875" style="21" customWidth="1"/>
    <col min="7942" max="7942" width="5.28515625" style="21" customWidth="1"/>
    <col min="7943" max="7944" width="4.28515625" style="21" customWidth="1"/>
    <col min="7945" max="7946" width="4.7109375" style="21" customWidth="1"/>
    <col min="7947" max="7947" width="4.85546875" style="21" customWidth="1"/>
    <col min="7948" max="7948" width="4.42578125" style="21" customWidth="1"/>
    <col min="7949" max="7950" width="4.28515625" style="21" customWidth="1"/>
    <col min="7951" max="7951" width="4.85546875" style="21" customWidth="1"/>
    <col min="7952" max="7952" width="4.5703125" style="21" customWidth="1"/>
    <col min="7953" max="7957" width="4.28515625" style="21" customWidth="1"/>
    <col min="7958" max="7958" width="4.7109375" style="21" customWidth="1"/>
    <col min="7959" max="7959" width="5.7109375" style="21" customWidth="1"/>
    <col min="7960" max="7960" width="6" style="21" customWidth="1"/>
    <col min="7961" max="7961" width="1.7109375" style="21" customWidth="1"/>
    <col min="7962" max="7983" width="4" style="21" customWidth="1"/>
    <col min="7984" max="7984" width="3.7109375" style="21" customWidth="1"/>
    <col min="7985" max="7989" width="4" style="21" customWidth="1"/>
    <col min="7990" max="7990" width="4.140625" style="21" customWidth="1"/>
    <col min="7991" max="8188" width="11.42578125" style="21"/>
    <col min="8189" max="8189" width="1.5703125" style="21" customWidth="1"/>
    <col min="8190" max="8190" width="47.140625" style="21" customWidth="1"/>
    <col min="8191" max="8191" width="5.42578125" style="21" customWidth="1"/>
    <col min="8192" max="8193" width="4.28515625" style="21" customWidth="1"/>
    <col min="8194" max="8194" width="5" style="21" customWidth="1"/>
    <col min="8195" max="8196" width="4.28515625" style="21" customWidth="1"/>
    <col min="8197" max="8197" width="3.85546875" style="21" customWidth="1"/>
    <col min="8198" max="8198" width="5.28515625" style="21" customWidth="1"/>
    <col min="8199" max="8200" width="4.28515625" style="21" customWidth="1"/>
    <col min="8201" max="8202" width="4.7109375" style="21" customWidth="1"/>
    <col min="8203" max="8203" width="4.85546875" style="21" customWidth="1"/>
    <col min="8204" max="8204" width="4.42578125" style="21" customWidth="1"/>
    <col min="8205" max="8206" width="4.28515625" style="21" customWidth="1"/>
    <col min="8207" max="8207" width="4.85546875" style="21" customWidth="1"/>
    <col min="8208" max="8208" width="4.5703125" style="21" customWidth="1"/>
    <col min="8209" max="8213" width="4.28515625" style="21" customWidth="1"/>
    <col min="8214" max="8214" width="4.7109375" style="21" customWidth="1"/>
    <col min="8215" max="8215" width="5.7109375" style="21" customWidth="1"/>
    <col min="8216" max="8216" width="6" style="21" customWidth="1"/>
    <col min="8217" max="8217" width="1.7109375" style="21" customWidth="1"/>
    <col min="8218" max="8239" width="4" style="21" customWidth="1"/>
    <col min="8240" max="8240" width="3.7109375" style="21" customWidth="1"/>
    <col min="8241" max="8245" width="4" style="21" customWidth="1"/>
    <col min="8246" max="8246" width="4.140625" style="21" customWidth="1"/>
    <col min="8247" max="8444" width="11.42578125" style="21"/>
    <col min="8445" max="8445" width="1.5703125" style="21" customWidth="1"/>
    <col min="8446" max="8446" width="47.140625" style="21" customWidth="1"/>
    <col min="8447" max="8447" width="5.42578125" style="21" customWidth="1"/>
    <col min="8448" max="8449" width="4.28515625" style="21" customWidth="1"/>
    <col min="8450" max="8450" width="5" style="21" customWidth="1"/>
    <col min="8451" max="8452" width="4.28515625" style="21" customWidth="1"/>
    <col min="8453" max="8453" width="3.85546875" style="21" customWidth="1"/>
    <col min="8454" max="8454" width="5.28515625" style="21" customWidth="1"/>
    <col min="8455" max="8456" width="4.28515625" style="21" customWidth="1"/>
    <col min="8457" max="8458" width="4.7109375" style="21" customWidth="1"/>
    <col min="8459" max="8459" width="4.85546875" style="21" customWidth="1"/>
    <col min="8460" max="8460" width="4.42578125" style="21" customWidth="1"/>
    <col min="8461" max="8462" width="4.28515625" style="21" customWidth="1"/>
    <col min="8463" max="8463" width="4.85546875" style="21" customWidth="1"/>
    <col min="8464" max="8464" width="4.5703125" style="21" customWidth="1"/>
    <col min="8465" max="8469" width="4.28515625" style="21" customWidth="1"/>
    <col min="8470" max="8470" width="4.7109375" style="21" customWidth="1"/>
    <col min="8471" max="8471" width="5.7109375" style="21" customWidth="1"/>
    <col min="8472" max="8472" width="6" style="21" customWidth="1"/>
    <col min="8473" max="8473" width="1.7109375" style="21" customWidth="1"/>
    <col min="8474" max="8495" width="4" style="21" customWidth="1"/>
    <col min="8496" max="8496" width="3.7109375" style="21" customWidth="1"/>
    <col min="8497" max="8501" width="4" style="21" customWidth="1"/>
    <col min="8502" max="8502" width="4.140625" style="21" customWidth="1"/>
    <col min="8503" max="8700" width="11.42578125" style="21"/>
    <col min="8701" max="8701" width="1.5703125" style="21" customWidth="1"/>
    <col min="8702" max="8702" width="47.140625" style="21" customWidth="1"/>
    <col min="8703" max="8703" width="5.42578125" style="21" customWidth="1"/>
    <col min="8704" max="8705" width="4.28515625" style="21" customWidth="1"/>
    <col min="8706" max="8706" width="5" style="21" customWidth="1"/>
    <col min="8707" max="8708" width="4.28515625" style="21" customWidth="1"/>
    <col min="8709" max="8709" width="3.85546875" style="21" customWidth="1"/>
    <col min="8710" max="8710" width="5.28515625" style="21" customWidth="1"/>
    <col min="8711" max="8712" width="4.28515625" style="21" customWidth="1"/>
    <col min="8713" max="8714" width="4.7109375" style="21" customWidth="1"/>
    <col min="8715" max="8715" width="4.85546875" style="21" customWidth="1"/>
    <col min="8716" max="8716" width="4.42578125" style="21" customWidth="1"/>
    <col min="8717" max="8718" width="4.28515625" style="21" customWidth="1"/>
    <col min="8719" max="8719" width="4.85546875" style="21" customWidth="1"/>
    <col min="8720" max="8720" width="4.5703125" style="21" customWidth="1"/>
    <col min="8721" max="8725" width="4.28515625" style="21" customWidth="1"/>
    <col min="8726" max="8726" width="4.7109375" style="21" customWidth="1"/>
    <col min="8727" max="8727" width="5.7109375" style="21" customWidth="1"/>
    <col min="8728" max="8728" width="6" style="21" customWidth="1"/>
    <col min="8729" max="8729" width="1.7109375" style="21" customWidth="1"/>
    <col min="8730" max="8751" width="4" style="21" customWidth="1"/>
    <col min="8752" max="8752" width="3.7109375" style="21" customWidth="1"/>
    <col min="8753" max="8757" width="4" style="21" customWidth="1"/>
    <col min="8758" max="8758" width="4.140625" style="21" customWidth="1"/>
    <col min="8759" max="8956" width="11.42578125" style="21"/>
    <col min="8957" max="8957" width="1.5703125" style="21" customWidth="1"/>
    <col min="8958" max="8958" width="47.140625" style="21" customWidth="1"/>
    <col min="8959" max="8959" width="5.42578125" style="21" customWidth="1"/>
    <col min="8960" max="8961" width="4.28515625" style="21" customWidth="1"/>
    <col min="8962" max="8962" width="5" style="21" customWidth="1"/>
    <col min="8963" max="8964" width="4.28515625" style="21" customWidth="1"/>
    <col min="8965" max="8965" width="3.85546875" style="21" customWidth="1"/>
    <col min="8966" max="8966" width="5.28515625" style="21" customWidth="1"/>
    <col min="8967" max="8968" width="4.28515625" style="21" customWidth="1"/>
    <col min="8969" max="8970" width="4.7109375" style="21" customWidth="1"/>
    <col min="8971" max="8971" width="4.85546875" style="21" customWidth="1"/>
    <col min="8972" max="8972" width="4.42578125" style="21" customWidth="1"/>
    <col min="8973" max="8974" width="4.28515625" style="21" customWidth="1"/>
    <col min="8975" max="8975" width="4.85546875" style="21" customWidth="1"/>
    <col min="8976" max="8976" width="4.5703125" style="21" customWidth="1"/>
    <col min="8977" max="8981" width="4.28515625" style="21" customWidth="1"/>
    <col min="8982" max="8982" width="4.7109375" style="21" customWidth="1"/>
    <col min="8983" max="8983" width="5.7109375" style="21" customWidth="1"/>
    <col min="8984" max="8984" width="6" style="21" customWidth="1"/>
    <col min="8985" max="8985" width="1.7109375" style="21" customWidth="1"/>
    <col min="8986" max="9007" width="4" style="21" customWidth="1"/>
    <col min="9008" max="9008" width="3.7109375" style="21" customWidth="1"/>
    <col min="9009" max="9013" width="4" style="21" customWidth="1"/>
    <col min="9014" max="9014" width="4.140625" style="21" customWidth="1"/>
    <col min="9015" max="9212" width="11.42578125" style="21"/>
    <col min="9213" max="9213" width="1.5703125" style="21" customWidth="1"/>
    <col min="9214" max="9214" width="47.140625" style="21" customWidth="1"/>
    <col min="9215" max="9215" width="5.42578125" style="21" customWidth="1"/>
    <col min="9216" max="9217" width="4.28515625" style="21" customWidth="1"/>
    <col min="9218" max="9218" width="5" style="21" customWidth="1"/>
    <col min="9219" max="9220" width="4.28515625" style="21" customWidth="1"/>
    <col min="9221" max="9221" width="3.85546875" style="21" customWidth="1"/>
    <col min="9222" max="9222" width="5.28515625" style="21" customWidth="1"/>
    <col min="9223" max="9224" width="4.28515625" style="21" customWidth="1"/>
    <col min="9225" max="9226" width="4.7109375" style="21" customWidth="1"/>
    <col min="9227" max="9227" width="4.85546875" style="21" customWidth="1"/>
    <col min="9228" max="9228" width="4.42578125" style="21" customWidth="1"/>
    <col min="9229" max="9230" width="4.28515625" style="21" customWidth="1"/>
    <col min="9231" max="9231" width="4.85546875" style="21" customWidth="1"/>
    <col min="9232" max="9232" width="4.5703125" style="21" customWidth="1"/>
    <col min="9233" max="9237" width="4.28515625" style="21" customWidth="1"/>
    <col min="9238" max="9238" width="4.7109375" style="21" customWidth="1"/>
    <col min="9239" max="9239" width="5.7109375" style="21" customWidth="1"/>
    <col min="9240" max="9240" width="6" style="21" customWidth="1"/>
    <col min="9241" max="9241" width="1.7109375" style="21" customWidth="1"/>
    <col min="9242" max="9263" width="4" style="21" customWidth="1"/>
    <col min="9264" max="9264" width="3.7109375" style="21" customWidth="1"/>
    <col min="9265" max="9269" width="4" style="21" customWidth="1"/>
    <col min="9270" max="9270" width="4.140625" style="21" customWidth="1"/>
    <col min="9271" max="9468" width="11.42578125" style="21"/>
    <col min="9469" max="9469" width="1.5703125" style="21" customWidth="1"/>
    <col min="9470" max="9470" width="47.140625" style="21" customWidth="1"/>
    <col min="9471" max="9471" width="5.42578125" style="21" customWidth="1"/>
    <col min="9472" max="9473" width="4.28515625" style="21" customWidth="1"/>
    <col min="9474" max="9474" width="5" style="21" customWidth="1"/>
    <col min="9475" max="9476" width="4.28515625" style="21" customWidth="1"/>
    <col min="9477" max="9477" width="3.85546875" style="21" customWidth="1"/>
    <col min="9478" max="9478" width="5.28515625" style="21" customWidth="1"/>
    <col min="9479" max="9480" width="4.28515625" style="21" customWidth="1"/>
    <col min="9481" max="9482" width="4.7109375" style="21" customWidth="1"/>
    <col min="9483" max="9483" width="4.85546875" style="21" customWidth="1"/>
    <col min="9484" max="9484" width="4.42578125" style="21" customWidth="1"/>
    <col min="9485" max="9486" width="4.28515625" style="21" customWidth="1"/>
    <col min="9487" max="9487" width="4.85546875" style="21" customWidth="1"/>
    <col min="9488" max="9488" width="4.5703125" style="21" customWidth="1"/>
    <col min="9489" max="9493" width="4.28515625" style="21" customWidth="1"/>
    <col min="9494" max="9494" width="4.7109375" style="21" customWidth="1"/>
    <col min="9495" max="9495" width="5.7109375" style="21" customWidth="1"/>
    <col min="9496" max="9496" width="6" style="21" customWidth="1"/>
    <col min="9497" max="9497" width="1.7109375" style="21" customWidth="1"/>
    <col min="9498" max="9519" width="4" style="21" customWidth="1"/>
    <col min="9520" max="9520" width="3.7109375" style="21" customWidth="1"/>
    <col min="9521" max="9525" width="4" style="21" customWidth="1"/>
    <col min="9526" max="9526" width="4.140625" style="21" customWidth="1"/>
    <col min="9527" max="9724" width="11.42578125" style="21"/>
    <col min="9725" max="9725" width="1.5703125" style="21" customWidth="1"/>
    <col min="9726" max="9726" width="47.140625" style="21" customWidth="1"/>
    <col min="9727" max="9727" width="5.42578125" style="21" customWidth="1"/>
    <col min="9728" max="9729" width="4.28515625" style="21" customWidth="1"/>
    <col min="9730" max="9730" width="5" style="21" customWidth="1"/>
    <col min="9731" max="9732" width="4.28515625" style="21" customWidth="1"/>
    <col min="9733" max="9733" width="3.85546875" style="21" customWidth="1"/>
    <col min="9734" max="9734" width="5.28515625" style="21" customWidth="1"/>
    <col min="9735" max="9736" width="4.28515625" style="21" customWidth="1"/>
    <col min="9737" max="9738" width="4.7109375" style="21" customWidth="1"/>
    <col min="9739" max="9739" width="4.85546875" style="21" customWidth="1"/>
    <col min="9740" max="9740" width="4.42578125" style="21" customWidth="1"/>
    <col min="9741" max="9742" width="4.28515625" style="21" customWidth="1"/>
    <col min="9743" max="9743" width="4.85546875" style="21" customWidth="1"/>
    <col min="9744" max="9744" width="4.5703125" style="21" customWidth="1"/>
    <col min="9745" max="9749" width="4.28515625" style="21" customWidth="1"/>
    <col min="9750" max="9750" width="4.7109375" style="21" customWidth="1"/>
    <col min="9751" max="9751" width="5.7109375" style="21" customWidth="1"/>
    <col min="9752" max="9752" width="6" style="21" customWidth="1"/>
    <col min="9753" max="9753" width="1.7109375" style="21" customWidth="1"/>
    <col min="9754" max="9775" width="4" style="21" customWidth="1"/>
    <col min="9776" max="9776" width="3.7109375" style="21" customWidth="1"/>
    <col min="9777" max="9781" width="4" style="21" customWidth="1"/>
    <col min="9782" max="9782" width="4.140625" style="21" customWidth="1"/>
    <col min="9783" max="9980" width="11.42578125" style="21"/>
    <col min="9981" max="9981" width="1.5703125" style="21" customWidth="1"/>
    <col min="9982" max="9982" width="47.140625" style="21" customWidth="1"/>
    <col min="9983" max="9983" width="5.42578125" style="21" customWidth="1"/>
    <col min="9984" max="9985" width="4.28515625" style="21" customWidth="1"/>
    <col min="9986" max="9986" width="5" style="21" customWidth="1"/>
    <col min="9987" max="9988" width="4.28515625" style="21" customWidth="1"/>
    <col min="9989" max="9989" width="3.85546875" style="21" customWidth="1"/>
    <col min="9990" max="9990" width="5.28515625" style="21" customWidth="1"/>
    <col min="9991" max="9992" width="4.28515625" style="21" customWidth="1"/>
    <col min="9993" max="9994" width="4.7109375" style="21" customWidth="1"/>
    <col min="9995" max="9995" width="4.85546875" style="21" customWidth="1"/>
    <col min="9996" max="9996" width="4.42578125" style="21" customWidth="1"/>
    <col min="9997" max="9998" width="4.28515625" style="21" customWidth="1"/>
    <col min="9999" max="9999" width="4.85546875" style="21" customWidth="1"/>
    <col min="10000" max="10000" width="4.5703125" style="21" customWidth="1"/>
    <col min="10001" max="10005" width="4.28515625" style="21" customWidth="1"/>
    <col min="10006" max="10006" width="4.7109375" style="21" customWidth="1"/>
    <col min="10007" max="10007" width="5.7109375" style="21" customWidth="1"/>
    <col min="10008" max="10008" width="6" style="21" customWidth="1"/>
    <col min="10009" max="10009" width="1.7109375" style="21" customWidth="1"/>
    <col min="10010" max="10031" width="4" style="21" customWidth="1"/>
    <col min="10032" max="10032" width="3.7109375" style="21" customWidth="1"/>
    <col min="10033" max="10037" width="4" style="21" customWidth="1"/>
    <col min="10038" max="10038" width="4.140625" style="21" customWidth="1"/>
    <col min="10039" max="10236" width="11.42578125" style="21"/>
    <col min="10237" max="10237" width="1.5703125" style="21" customWidth="1"/>
    <col min="10238" max="10238" width="47.140625" style="21" customWidth="1"/>
    <col min="10239" max="10239" width="5.42578125" style="21" customWidth="1"/>
    <col min="10240" max="10241" width="4.28515625" style="21" customWidth="1"/>
    <col min="10242" max="10242" width="5" style="21" customWidth="1"/>
    <col min="10243" max="10244" width="4.28515625" style="21" customWidth="1"/>
    <col min="10245" max="10245" width="3.85546875" style="21" customWidth="1"/>
    <col min="10246" max="10246" width="5.28515625" style="21" customWidth="1"/>
    <col min="10247" max="10248" width="4.28515625" style="21" customWidth="1"/>
    <col min="10249" max="10250" width="4.7109375" style="21" customWidth="1"/>
    <col min="10251" max="10251" width="4.85546875" style="21" customWidth="1"/>
    <col min="10252" max="10252" width="4.42578125" style="21" customWidth="1"/>
    <col min="10253" max="10254" width="4.28515625" style="21" customWidth="1"/>
    <col min="10255" max="10255" width="4.85546875" style="21" customWidth="1"/>
    <col min="10256" max="10256" width="4.5703125" style="21" customWidth="1"/>
    <col min="10257" max="10261" width="4.28515625" style="21" customWidth="1"/>
    <col min="10262" max="10262" width="4.7109375" style="21" customWidth="1"/>
    <col min="10263" max="10263" width="5.7109375" style="21" customWidth="1"/>
    <col min="10264" max="10264" width="6" style="21" customWidth="1"/>
    <col min="10265" max="10265" width="1.7109375" style="21" customWidth="1"/>
    <col min="10266" max="10287" width="4" style="21" customWidth="1"/>
    <col min="10288" max="10288" width="3.7109375" style="21" customWidth="1"/>
    <col min="10289" max="10293" width="4" style="21" customWidth="1"/>
    <col min="10294" max="10294" width="4.140625" style="21" customWidth="1"/>
    <col min="10295" max="10492" width="11.42578125" style="21"/>
    <col min="10493" max="10493" width="1.5703125" style="21" customWidth="1"/>
    <col min="10494" max="10494" width="47.140625" style="21" customWidth="1"/>
    <col min="10495" max="10495" width="5.42578125" style="21" customWidth="1"/>
    <col min="10496" max="10497" width="4.28515625" style="21" customWidth="1"/>
    <col min="10498" max="10498" width="5" style="21" customWidth="1"/>
    <col min="10499" max="10500" width="4.28515625" style="21" customWidth="1"/>
    <col min="10501" max="10501" width="3.85546875" style="21" customWidth="1"/>
    <col min="10502" max="10502" width="5.28515625" style="21" customWidth="1"/>
    <col min="10503" max="10504" width="4.28515625" style="21" customWidth="1"/>
    <col min="10505" max="10506" width="4.7109375" style="21" customWidth="1"/>
    <col min="10507" max="10507" width="4.85546875" style="21" customWidth="1"/>
    <col min="10508" max="10508" width="4.42578125" style="21" customWidth="1"/>
    <col min="10509" max="10510" width="4.28515625" style="21" customWidth="1"/>
    <col min="10511" max="10511" width="4.85546875" style="21" customWidth="1"/>
    <col min="10512" max="10512" width="4.5703125" style="21" customWidth="1"/>
    <col min="10513" max="10517" width="4.28515625" style="21" customWidth="1"/>
    <col min="10518" max="10518" width="4.7109375" style="21" customWidth="1"/>
    <col min="10519" max="10519" width="5.7109375" style="21" customWidth="1"/>
    <col min="10520" max="10520" width="6" style="21" customWidth="1"/>
    <col min="10521" max="10521" width="1.7109375" style="21" customWidth="1"/>
    <col min="10522" max="10543" width="4" style="21" customWidth="1"/>
    <col min="10544" max="10544" width="3.7109375" style="21" customWidth="1"/>
    <col min="10545" max="10549" width="4" style="21" customWidth="1"/>
    <col min="10550" max="10550" width="4.140625" style="21" customWidth="1"/>
    <col min="10551" max="10748" width="11.42578125" style="21"/>
    <col min="10749" max="10749" width="1.5703125" style="21" customWidth="1"/>
    <col min="10750" max="10750" width="47.140625" style="21" customWidth="1"/>
    <col min="10751" max="10751" width="5.42578125" style="21" customWidth="1"/>
    <col min="10752" max="10753" width="4.28515625" style="21" customWidth="1"/>
    <col min="10754" max="10754" width="5" style="21" customWidth="1"/>
    <col min="10755" max="10756" width="4.28515625" style="21" customWidth="1"/>
    <col min="10757" max="10757" width="3.85546875" style="21" customWidth="1"/>
    <col min="10758" max="10758" width="5.28515625" style="21" customWidth="1"/>
    <col min="10759" max="10760" width="4.28515625" style="21" customWidth="1"/>
    <col min="10761" max="10762" width="4.7109375" style="21" customWidth="1"/>
    <col min="10763" max="10763" width="4.85546875" style="21" customWidth="1"/>
    <col min="10764" max="10764" width="4.42578125" style="21" customWidth="1"/>
    <col min="10765" max="10766" width="4.28515625" style="21" customWidth="1"/>
    <col min="10767" max="10767" width="4.85546875" style="21" customWidth="1"/>
    <col min="10768" max="10768" width="4.5703125" style="21" customWidth="1"/>
    <col min="10769" max="10773" width="4.28515625" style="21" customWidth="1"/>
    <col min="10774" max="10774" width="4.7109375" style="21" customWidth="1"/>
    <col min="10775" max="10775" width="5.7109375" style="21" customWidth="1"/>
    <col min="10776" max="10776" width="6" style="21" customWidth="1"/>
    <col min="10777" max="10777" width="1.7109375" style="21" customWidth="1"/>
    <col min="10778" max="10799" width="4" style="21" customWidth="1"/>
    <col min="10800" max="10800" width="3.7109375" style="21" customWidth="1"/>
    <col min="10801" max="10805" width="4" style="21" customWidth="1"/>
    <col min="10806" max="10806" width="4.140625" style="21" customWidth="1"/>
    <col min="10807" max="11004" width="11.42578125" style="21"/>
    <col min="11005" max="11005" width="1.5703125" style="21" customWidth="1"/>
    <col min="11006" max="11006" width="47.140625" style="21" customWidth="1"/>
    <col min="11007" max="11007" width="5.42578125" style="21" customWidth="1"/>
    <col min="11008" max="11009" width="4.28515625" style="21" customWidth="1"/>
    <col min="11010" max="11010" width="5" style="21" customWidth="1"/>
    <col min="11011" max="11012" width="4.28515625" style="21" customWidth="1"/>
    <col min="11013" max="11013" width="3.85546875" style="21" customWidth="1"/>
    <col min="11014" max="11014" width="5.28515625" style="21" customWidth="1"/>
    <col min="11015" max="11016" width="4.28515625" style="21" customWidth="1"/>
    <col min="11017" max="11018" width="4.7109375" style="21" customWidth="1"/>
    <col min="11019" max="11019" width="4.85546875" style="21" customWidth="1"/>
    <col min="11020" max="11020" width="4.42578125" style="21" customWidth="1"/>
    <col min="11021" max="11022" width="4.28515625" style="21" customWidth="1"/>
    <col min="11023" max="11023" width="4.85546875" style="21" customWidth="1"/>
    <col min="11024" max="11024" width="4.5703125" style="21" customWidth="1"/>
    <col min="11025" max="11029" width="4.28515625" style="21" customWidth="1"/>
    <col min="11030" max="11030" width="4.7109375" style="21" customWidth="1"/>
    <col min="11031" max="11031" width="5.7109375" style="21" customWidth="1"/>
    <col min="11032" max="11032" width="6" style="21" customWidth="1"/>
    <col min="11033" max="11033" width="1.7109375" style="21" customWidth="1"/>
    <col min="11034" max="11055" width="4" style="21" customWidth="1"/>
    <col min="11056" max="11056" width="3.7109375" style="21" customWidth="1"/>
    <col min="11057" max="11061" width="4" style="21" customWidth="1"/>
    <col min="11062" max="11062" width="4.140625" style="21" customWidth="1"/>
    <col min="11063" max="11260" width="11.42578125" style="21"/>
    <col min="11261" max="11261" width="1.5703125" style="21" customWidth="1"/>
    <col min="11262" max="11262" width="47.140625" style="21" customWidth="1"/>
    <col min="11263" max="11263" width="5.42578125" style="21" customWidth="1"/>
    <col min="11264" max="11265" width="4.28515625" style="21" customWidth="1"/>
    <col min="11266" max="11266" width="5" style="21" customWidth="1"/>
    <col min="11267" max="11268" width="4.28515625" style="21" customWidth="1"/>
    <col min="11269" max="11269" width="3.85546875" style="21" customWidth="1"/>
    <col min="11270" max="11270" width="5.28515625" style="21" customWidth="1"/>
    <col min="11271" max="11272" width="4.28515625" style="21" customWidth="1"/>
    <col min="11273" max="11274" width="4.7109375" style="21" customWidth="1"/>
    <col min="11275" max="11275" width="4.85546875" style="21" customWidth="1"/>
    <col min="11276" max="11276" width="4.42578125" style="21" customWidth="1"/>
    <col min="11277" max="11278" width="4.28515625" style="21" customWidth="1"/>
    <col min="11279" max="11279" width="4.85546875" style="21" customWidth="1"/>
    <col min="11280" max="11280" width="4.5703125" style="21" customWidth="1"/>
    <col min="11281" max="11285" width="4.28515625" style="21" customWidth="1"/>
    <col min="11286" max="11286" width="4.7109375" style="21" customWidth="1"/>
    <col min="11287" max="11287" width="5.7109375" style="21" customWidth="1"/>
    <col min="11288" max="11288" width="6" style="21" customWidth="1"/>
    <col min="11289" max="11289" width="1.7109375" style="21" customWidth="1"/>
    <col min="11290" max="11311" width="4" style="21" customWidth="1"/>
    <col min="11312" max="11312" width="3.7109375" style="21" customWidth="1"/>
    <col min="11313" max="11317" width="4" style="21" customWidth="1"/>
    <col min="11318" max="11318" width="4.140625" style="21" customWidth="1"/>
    <col min="11319" max="11516" width="11.42578125" style="21"/>
    <col min="11517" max="11517" width="1.5703125" style="21" customWidth="1"/>
    <col min="11518" max="11518" width="47.140625" style="21" customWidth="1"/>
    <col min="11519" max="11519" width="5.42578125" style="21" customWidth="1"/>
    <col min="11520" max="11521" width="4.28515625" style="21" customWidth="1"/>
    <col min="11522" max="11522" width="5" style="21" customWidth="1"/>
    <col min="11523" max="11524" width="4.28515625" style="21" customWidth="1"/>
    <col min="11525" max="11525" width="3.85546875" style="21" customWidth="1"/>
    <col min="11526" max="11526" width="5.28515625" style="21" customWidth="1"/>
    <col min="11527" max="11528" width="4.28515625" style="21" customWidth="1"/>
    <col min="11529" max="11530" width="4.7109375" style="21" customWidth="1"/>
    <col min="11531" max="11531" width="4.85546875" style="21" customWidth="1"/>
    <col min="11532" max="11532" width="4.42578125" style="21" customWidth="1"/>
    <col min="11533" max="11534" width="4.28515625" style="21" customWidth="1"/>
    <col min="11535" max="11535" width="4.85546875" style="21" customWidth="1"/>
    <col min="11536" max="11536" width="4.5703125" style="21" customWidth="1"/>
    <col min="11537" max="11541" width="4.28515625" style="21" customWidth="1"/>
    <col min="11542" max="11542" width="4.7109375" style="21" customWidth="1"/>
    <col min="11543" max="11543" width="5.7109375" style="21" customWidth="1"/>
    <col min="11544" max="11544" width="6" style="21" customWidth="1"/>
    <col min="11545" max="11545" width="1.7109375" style="21" customWidth="1"/>
    <col min="11546" max="11567" width="4" style="21" customWidth="1"/>
    <col min="11568" max="11568" width="3.7109375" style="21" customWidth="1"/>
    <col min="11569" max="11573" width="4" style="21" customWidth="1"/>
    <col min="11574" max="11574" width="4.140625" style="21" customWidth="1"/>
    <col min="11575" max="11772" width="11.42578125" style="21"/>
    <col min="11773" max="11773" width="1.5703125" style="21" customWidth="1"/>
    <col min="11774" max="11774" width="47.140625" style="21" customWidth="1"/>
    <col min="11775" max="11775" width="5.42578125" style="21" customWidth="1"/>
    <col min="11776" max="11777" width="4.28515625" style="21" customWidth="1"/>
    <col min="11778" max="11778" width="5" style="21" customWidth="1"/>
    <col min="11779" max="11780" width="4.28515625" style="21" customWidth="1"/>
    <col min="11781" max="11781" width="3.85546875" style="21" customWidth="1"/>
    <col min="11782" max="11782" width="5.28515625" style="21" customWidth="1"/>
    <col min="11783" max="11784" width="4.28515625" style="21" customWidth="1"/>
    <col min="11785" max="11786" width="4.7109375" style="21" customWidth="1"/>
    <col min="11787" max="11787" width="4.85546875" style="21" customWidth="1"/>
    <col min="11788" max="11788" width="4.42578125" style="21" customWidth="1"/>
    <col min="11789" max="11790" width="4.28515625" style="21" customWidth="1"/>
    <col min="11791" max="11791" width="4.85546875" style="21" customWidth="1"/>
    <col min="11792" max="11792" width="4.5703125" style="21" customWidth="1"/>
    <col min="11793" max="11797" width="4.28515625" style="21" customWidth="1"/>
    <col min="11798" max="11798" width="4.7109375" style="21" customWidth="1"/>
    <col min="11799" max="11799" width="5.7109375" style="21" customWidth="1"/>
    <col min="11800" max="11800" width="6" style="21" customWidth="1"/>
    <col min="11801" max="11801" width="1.7109375" style="21" customWidth="1"/>
    <col min="11802" max="11823" width="4" style="21" customWidth="1"/>
    <col min="11824" max="11824" width="3.7109375" style="21" customWidth="1"/>
    <col min="11825" max="11829" width="4" style="21" customWidth="1"/>
    <col min="11830" max="11830" width="4.140625" style="21" customWidth="1"/>
    <col min="11831" max="12028" width="11.42578125" style="21"/>
    <col min="12029" max="12029" width="1.5703125" style="21" customWidth="1"/>
    <col min="12030" max="12030" width="47.140625" style="21" customWidth="1"/>
    <col min="12031" max="12031" width="5.42578125" style="21" customWidth="1"/>
    <col min="12032" max="12033" width="4.28515625" style="21" customWidth="1"/>
    <col min="12034" max="12034" width="5" style="21" customWidth="1"/>
    <col min="12035" max="12036" width="4.28515625" style="21" customWidth="1"/>
    <col min="12037" max="12037" width="3.85546875" style="21" customWidth="1"/>
    <col min="12038" max="12038" width="5.28515625" style="21" customWidth="1"/>
    <col min="12039" max="12040" width="4.28515625" style="21" customWidth="1"/>
    <col min="12041" max="12042" width="4.7109375" style="21" customWidth="1"/>
    <col min="12043" max="12043" width="4.85546875" style="21" customWidth="1"/>
    <col min="12044" max="12044" width="4.42578125" style="21" customWidth="1"/>
    <col min="12045" max="12046" width="4.28515625" style="21" customWidth="1"/>
    <col min="12047" max="12047" width="4.85546875" style="21" customWidth="1"/>
    <col min="12048" max="12048" width="4.5703125" style="21" customWidth="1"/>
    <col min="12049" max="12053" width="4.28515625" style="21" customWidth="1"/>
    <col min="12054" max="12054" width="4.7109375" style="21" customWidth="1"/>
    <col min="12055" max="12055" width="5.7109375" style="21" customWidth="1"/>
    <col min="12056" max="12056" width="6" style="21" customWidth="1"/>
    <col min="12057" max="12057" width="1.7109375" style="21" customWidth="1"/>
    <col min="12058" max="12079" width="4" style="21" customWidth="1"/>
    <col min="12080" max="12080" width="3.7109375" style="21" customWidth="1"/>
    <col min="12081" max="12085" width="4" style="21" customWidth="1"/>
    <col min="12086" max="12086" width="4.140625" style="21" customWidth="1"/>
    <col min="12087" max="12284" width="11.42578125" style="21"/>
    <col min="12285" max="12285" width="1.5703125" style="21" customWidth="1"/>
    <col min="12286" max="12286" width="47.140625" style="21" customWidth="1"/>
    <col min="12287" max="12287" width="5.42578125" style="21" customWidth="1"/>
    <col min="12288" max="12289" width="4.28515625" style="21" customWidth="1"/>
    <col min="12290" max="12290" width="5" style="21" customWidth="1"/>
    <col min="12291" max="12292" width="4.28515625" style="21" customWidth="1"/>
    <col min="12293" max="12293" width="3.85546875" style="21" customWidth="1"/>
    <col min="12294" max="12294" width="5.28515625" style="21" customWidth="1"/>
    <col min="12295" max="12296" width="4.28515625" style="21" customWidth="1"/>
    <col min="12297" max="12298" width="4.7109375" style="21" customWidth="1"/>
    <col min="12299" max="12299" width="4.85546875" style="21" customWidth="1"/>
    <col min="12300" max="12300" width="4.42578125" style="21" customWidth="1"/>
    <col min="12301" max="12302" width="4.28515625" style="21" customWidth="1"/>
    <col min="12303" max="12303" width="4.85546875" style="21" customWidth="1"/>
    <col min="12304" max="12304" width="4.5703125" style="21" customWidth="1"/>
    <col min="12305" max="12309" width="4.28515625" style="21" customWidth="1"/>
    <col min="12310" max="12310" width="4.7109375" style="21" customWidth="1"/>
    <col min="12311" max="12311" width="5.7109375" style="21" customWidth="1"/>
    <col min="12312" max="12312" width="6" style="21" customWidth="1"/>
    <col min="12313" max="12313" width="1.7109375" style="21" customWidth="1"/>
    <col min="12314" max="12335" width="4" style="21" customWidth="1"/>
    <col min="12336" max="12336" width="3.7109375" style="21" customWidth="1"/>
    <col min="12337" max="12341" width="4" style="21" customWidth="1"/>
    <col min="12342" max="12342" width="4.140625" style="21" customWidth="1"/>
    <col min="12343" max="12540" width="11.42578125" style="21"/>
    <col min="12541" max="12541" width="1.5703125" style="21" customWidth="1"/>
    <col min="12542" max="12542" width="47.140625" style="21" customWidth="1"/>
    <col min="12543" max="12543" width="5.42578125" style="21" customWidth="1"/>
    <col min="12544" max="12545" width="4.28515625" style="21" customWidth="1"/>
    <col min="12546" max="12546" width="5" style="21" customWidth="1"/>
    <col min="12547" max="12548" width="4.28515625" style="21" customWidth="1"/>
    <col min="12549" max="12549" width="3.85546875" style="21" customWidth="1"/>
    <col min="12550" max="12550" width="5.28515625" style="21" customWidth="1"/>
    <col min="12551" max="12552" width="4.28515625" style="21" customWidth="1"/>
    <col min="12553" max="12554" width="4.7109375" style="21" customWidth="1"/>
    <col min="12555" max="12555" width="4.85546875" style="21" customWidth="1"/>
    <col min="12556" max="12556" width="4.42578125" style="21" customWidth="1"/>
    <col min="12557" max="12558" width="4.28515625" style="21" customWidth="1"/>
    <col min="12559" max="12559" width="4.85546875" style="21" customWidth="1"/>
    <col min="12560" max="12560" width="4.5703125" style="21" customWidth="1"/>
    <col min="12561" max="12565" width="4.28515625" style="21" customWidth="1"/>
    <col min="12566" max="12566" width="4.7109375" style="21" customWidth="1"/>
    <col min="12567" max="12567" width="5.7109375" style="21" customWidth="1"/>
    <col min="12568" max="12568" width="6" style="21" customWidth="1"/>
    <col min="12569" max="12569" width="1.7109375" style="21" customWidth="1"/>
    <col min="12570" max="12591" width="4" style="21" customWidth="1"/>
    <col min="12592" max="12592" width="3.7109375" style="21" customWidth="1"/>
    <col min="12593" max="12597" width="4" style="21" customWidth="1"/>
    <col min="12598" max="12598" width="4.140625" style="21" customWidth="1"/>
    <col min="12599" max="12796" width="11.42578125" style="21"/>
    <col min="12797" max="12797" width="1.5703125" style="21" customWidth="1"/>
    <col min="12798" max="12798" width="47.140625" style="21" customWidth="1"/>
    <col min="12799" max="12799" width="5.42578125" style="21" customWidth="1"/>
    <col min="12800" max="12801" width="4.28515625" style="21" customWidth="1"/>
    <col min="12802" max="12802" width="5" style="21" customWidth="1"/>
    <col min="12803" max="12804" width="4.28515625" style="21" customWidth="1"/>
    <col min="12805" max="12805" width="3.85546875" style="21" customWidth="1"/>
    <col min="12806" max="12806" width="5.28515625" style="21" customWidth="1"/>
    <col min="12807" max="12808" width="4.28515625" style="21" customWidth="1"/>
    <col min="12809" max="12810" width="4.7109375" style="21" customWidth="1"/>
    <col min="12811" max="12811" width="4.85546875" style="21" customWidth="1"/>
    <col min="12812" max="12812" width="4.42578125" style="21" customWidth="1"/>
    <col min="12813" max="12814" width="4.28515625" style="21" customWidth="1"/>
    <col min="12815" max="12815" width="4.85546875" style="21" customWidth="1"/>
    <col min="12816" max="12816" width="4.5703125" style="21" customWidth="1"/>
    <col min="12817" max="12821" width="4.28515625" style="21" customWidth="1"/>
    <col min="12822" max="12822" width="4.7109375" style="21" customWidth="1"/>
    <col min="12823" max="12823" width="5.7109375" style="21" customWidth="1"/>
    <col min="12824" max="12824" width="6" style="21" customWidth="1"/>
    <col min="12825" max="12825" width="1.7109375" style="21" customWidth="1"/>
    <col min="12826" max="12847" width="4" style="21" customWidth="1"/>
    <col min="12848" max="12848" width="3.7109375" style="21" customWidth="1"/>
    <col min="12849" max="12853" width="4" style="21" customWidth="1"/>
    <col min="12854" max="12854" width="4.140625" style="21" customWidth="1"/>
    <col min="12855" max="13052" width="11.42578125" style="21"/>
    <col min="13053" max="13053" width="1.5703125" style="21" customWidth="1"/>
    <col min="13054" max="13054" width="47.140625" style="21" customWidth="1"/>
    <col min="13055" max="13055" width="5.42578125" style="21" customWidth="1"/>
    <col min="13056" max="13057" width="4.28515625" style="21" customWidth="1"/>
    <col min="13058" max="13058" width="5" style="21" customWidth="1"/>
    <col min="13059" max="13060" width="4.28515625" style="21" customWidth="1"/>
    <col min="13061" max="13061" width="3.85546875" style="21" customWidth="1"/>
    <col min="13062" max="13062" width="5.28515625" style="21" customWidth="1"/>
    <col min="13063" max="13064" width="4.28515625" style="21" customWidth="1"/>
    <col min="13065" max="13066" width="4.7109375" style="21" customWidth="1"/>
    <col min="13067" max="13067" width="4.85546875" style="21" customWidth="1"/>
    <col min="13068" max="13068" width="4.42578125" style="21" customWidth="1"/>
    <col min="13069" max="13070" width="4.28515625" style="21" customWidth="1"/>
    <col min="13071" max="13071" width="4.85546875" style="21" customWidth="1"/>
    <col min="13072" max="13072" width="4.5703125" style="21" customWidth="1"/>
    <col min="13073" max="13077" width="4.28515625" style="21" customWidth="1"/>
    <col min="13078" max="13078" width="4.7109375" style="21" customWidth="1"/>
    <col min="13079" max="13079" width="5.7109375" style="21" customWidth="1"/>
    <col min="13080" max="13080" width="6" style="21" customWidth="1"/>
    <col min="13081" max="13081" width="1.7109375" style="21" customWidth="1"/>
    <col min="13082" max="13103" width="4" style="21" customWidth="1"/>
    <col min="13104" max="13104" width="3.7109375" style="21" customWidth="1"/>
    <col min="13105" max="13109" width="4" style="21" customWidth="1"/>
    <col min="13110" max="13110" width="4.140625" style="21" customWidth="1"/>
    <col min="13111" max="13308" width="11.42578125" style="21"/>
    <col min="13309" max="13309" width="1.5703125" style="21" customWidth="1"/>
    <col min="13310" max="13310" width="47.140625" style="21" customWidth="1"/>
    <col min="13311" max="13311" width="5.42578125" style="21" customWidth="1"/>
    <col min="13312" max="13313" width="4.28515625" style="21" customWidth="1"/>
    <col min="13314" max="13314" width="5" style="21" customWidth="1"/>
    <col min="13315" max="13316" width="4.28515625" style="21" customWidth="1"/>
    <col min="13317" max="13317" width="3.85546875" style="21" customWidth="1"/>
    <col min="13318" max="13318" width="5.28515625" style="21" customWidth="1"/>
    <col min="13319" max="13320" width="4.28515625" style="21" customWidth="1"/>
    <col min="13321" max="13322" width="4.7109375" style="21" customWidth="1"/>
    <col min="13323" max="13323" width="4.85546875" style="21" customWidth="1"/>
    <col min="13324" max="13324" width="4.42578125" style="21" customWidth="1"/>
    <col min="13325" max="13326" width="4.28515625" style="21" customWidth="1"/>
    <col min="13327" max="13327" width="4.85546875" style="21" customWidth="1"/>
    <col min="13328" max="13328" width="4.5703125" style="21" customWidth="1"/>
    <col min="13329" max="13333" width="4.28515625" style="21" customWidth="1"/>
    <col min="13334" max="13334" width="4.7109375" style="21" customWidth="1"/>
    <col min="13335" max="13335" width="5.7109375" style="21" customWidth="1"/>
    <col min="13336" max="13336" width="6" style="21" customWidth="1"/>
    <col min="13337" max="13337" width="1.7109375" style="21" customWidth="1"/>
    <col min="13338" max="13359" width="4" style="21" customWidth="1"/>
    <col min="13360" max="13360" width="3.7109375" style="21" customWidth="1"/>
    <col min="13361" max="13365" width="4" style="21" customWidth="1"/>
    <col min="13366" max="13366" width="4.140625" style="21" customWidth="1"/>
    <col min="13367" max="13564" width="11.42578125" style="21"/>
    <col min="13565" max="13565" width="1.5703125" style="21" customWidth="1"/>
    <col min="13566" max="13566" width="47.140625" style="21" customWidth="1"/>
    <col min="13567" max="13567" width="5.42578125" style="21" customWidth="1"/>
    <col min="13568" max="13569" width="4.28515625" style="21" customWidth="1"/>
    <col min="13570" max="13570" width="5" style="21" customWidth="1"/>
    <col min="13571" max="13572" width="4.28515625" style="21" customWidth="1"/>
    <col min="13573" max="13573" width="3.85546875" style="21" customWidth="1"/>
    <col min="13574" max="13574" width="5.28515625" style="21" customWidth="1"/>
    <col min="13575" max="13576" width="4.28515625" style="21" customWidth="1"/>
    <col min="13577" max="13578" width="4.7109375" style="21" customWidth="1"/>
    <col min="13579" max="13579" width="4.85546875" style="21" customWidth="1"/>
    <col min="13580" max="13580" width="4.42578125" style="21" customWidth="1"/>
    <col min="13581" max="13582" width="4.28515625" style="21" customWidth="1"/>
    <col min="13583" max="13583" width="4.85546875" style="21" customWidth="1"/>
    <col min="13584" max="13584" width="4.5703125" style="21" customWidth="1"/>
    <col min="13585" max="13589" width="4.28515625" style="21" customWidth="1"/>
    <col min="13590" max="13590" width="4.7109375" style="21" customWidth="1"/>
    <col min="13591" max="13591" width="5.7109375" style="21" customWidth="1"/>
    <col min="13592" max="13592" width="6" style="21" customWidth="1"/>
    <col min="13593" max="13593" width="1.7109375" style="21" customWidth="1"/>
    <col min="13594" max="13615" width="4" style="21" customWidth="1"/>
    <col min="13616" max="13616" width="3.7109375" style="21" customWidth="1"/>
    <col min="13617" max="13621" width="4" style="21" customWidth="1"/>
    <col min="13622" max="13622" width="4.140625" style="21" customWidth="1"/>
    <col min="13623" max="13820" width="11.42578125" style="21"/>
    <col min="13821" max="13821" width="1.5703125" style="21" customWidth="1"/>
    <col min="13822" max="13822" width="47.140625" style="21" customWidth="1"/>
    <col min="13823" max="13823" width="5.42578125" style="21" customWidth="1"/>
    <col min="13824" max="13825" width="4.28515625" style="21" customWidth="1"/>
    <col min="13826" max="13826" width="5" style="21" customWidth="1"/>
    <col min="13827" max="13828" width="4.28515625" style="21" customWidth="1"/>
    <col min="13829" max="13829" width="3.85546875" style="21" customWidth="1"/>
    <col min="13830" max="13830" width="5.28515625" style="21" customWidth="1"/>
    <col min="13831" max="13832" width="4.28515625" style="21" customWidth="1"/>
    <col min="13833" max="13834" width="4.7109375" style="21" customWidth="1"/>
    <col min="13835" max="13835" width="4.85546875" style="21" customWidth="1"/>
    <col min="13836" max="13836" width="4.42578125" style="21" customWidth="1"/>
    <col min="13837" max="13838" width="4.28515625" style="21" customWidth="1"/>
    <col min="13839" max="13839" width="4.85546875" style="21" customWidth="1"/>
    <col min="13840" max="13840" width="4.5703125" style="21" customWidth="1"/>
    <col min="13841" max="13845" width="4.28515625" style="21" customWidth="1"/>
    <col min="13846" max="13846" width="4.7109375" style="21" customWidth="1"/>
    <col min="13847" max="13847" width="5.7109375" style="21" customWidth="1"/>
    <col min="13848" max="13848" width="6" style="21" customWidth="1"/>
    <col min="13849" max="13849" width="1.7109375" style="21" customWidth="1"/>
    <col min="13850" max="13871" width="4" style="21" customWidth="1"/>
    <col min="13872" max="13872" width="3.7109375" style="21" customWidth="1"/>
    <col min="13873" max="13877" width="4" style="21" customWidth="1"/>
    <col min="13878" max="13878" width="4.140625" style="21" customWidth="1"/>
    <col min="13879" max="14076" width="11.42578125" style="21"/>
    <col min="14077" max="14077" width="1.5703125" style="21" customWidth="1"/>
    <col min="14078" max="14078" width="47.140625" style="21" customWidth="1"/>
    <col min="14079" max="14079" width="5.42578125" style="21" customWidth="1"/>
    <col min="14080" max="14081" width="4.28515625" style="21" customWidth="1"/>
    <col min="14082" max="14082" width="5" style="21" customWidth="1"/>
    <col min="14083" max="14084" width="4.28515625" style="21" customWidth="1"/>
    <col min="14085" max="14085" width="3.85546875" style="21" customWidth="1"/>
    <col min="14086" max="14086" width="5.28515625" style="21" customWidth="1"/>
    <col min="14087" max="14088" width="4.28515625" style="21" customWidth="1"/>
    <col min="14089" max="14090" width="4.7109375" style="21" customWidth="1"/>
    <col min="14091" max="14091" width="4.85546875" style="21" customWidth="1"/>
    <col min="14092" max="14092" width="4.42578125" style="21" customWidth="1"/>
    <col min="14093" max="14094" width="4.28515625" style="21" customWidth="1"/>
    <col min="14095" max="14095" width="4.85546875" style="21" customWidth="1"/>
    <col min="14096" max="14096" width="4.5703125" style="21" customWidth="1"/>
    <col min="14097" max="14101" width="4.28515625" style="21" customWidth="1"/>
    <col min="14102" max="14102" width="4.7109375" style="21" customWidth="1"/>
    <col min="14103" max="14103" width="5.7109375" style="21" customWidth="1"/>
    <col min="14104" max="14104" width="6" style="21" customWidth="1"/>
    <col min="14105" max="14105" width="1.7109375" style="21" customWidth="1"/>
    <col min="14106" max="14127" width="4" style="21" customWidth="1"/>
    <col min="14128" max="14128" width="3.7109375" style="21" customWidth="1"/>
    <col min="14129" max="14133" width="4" style="21" customWidth="1"/>
    <col min="14134" max="14134" width="4.140625" style="21" customWidth="1"/>
    <col min="14135" max="14332" width="11.42578125" style="21"/>
    <col min="14333" max="14333" width="1.5703125" style="21" customWidth="1"/>
    <col min="14334" max="14334" width="47.140625" style="21" customWidth="1"/>
    <col min="14335" max="14335" width="5.42578125" style="21" customWidth="1"/>
    <col min="14336" max="14337" width="4.28515625" style="21" customWidth="1"/>
    <col min="14338" max="14338" width="5" style="21" customWidth="1"/>
    <col min="14339" max="14340" width="4.28515625" style="21" customWidth="1"/>
    <col min="14341" max="14341" width="3.85546875" style="21" customWidth="1"/>
    <col min="14342" max="14342" width="5.28515625" style="21" customWidth="1"/>
    <col min="14343" max="14344" width="4.28515625" style="21" customWidth="1"/>
    <col min="14345" max="14346" width="4.7109375" style="21" customWidth="1"/>
    <col min="14347" max="14347" width="4.85546875" style="21" customWidth="1"/>
    <col min="14348" max="14348" width="4.42578125" style="21" customWidth="1"/>
    <col min="14349" max="14350" width="4.28515625" style="21" customWidth="1"/>
    <col min="14351" max="14351" width="4.85546875" style="21" customWidth="1"/>
    <col min="14352" max="14352" width="4.5703125" style="21" customWidth="1"/>
    <col min="14353" max="14357" width="4.28515625" style="21" customWidth="1"/>
    <col min="14358" max="14358" width="4.7109375" style="21" customWidth="1"/>
    <col min="14359" max="14359" width="5.7109375" style="21" customWidth="1"/>
    <col min="14360" max="14360" width="6" style="21" customWidth="1"/>
    <col min="14361" max="14361" width="1.7109375" style="21" customWidth="1"/>
    <col min="14362" max="14383" width="4" style="21" customWidth="1"/>
    <col min="14384" max="14384" width="3.7109375" style="21" customWidth="1"/>
    <col min="14385" max="14389" width="4" style="21" customWidth="1"/>
    <col min="14390" max="14390" width="4.140625" style="21" customWidth="1"/>
    <col min="14391" max="14588" width="11.42578125" style="21"/>
    <col min="14589" max="14589" width="1.5703125" style="21" customWidth="1"/>
    <col min="14590" max="14590" width="47.140625" style="21" customWidth="1"/>
    <col min="14591" max="14591" width="5.42578125" style="21" customWidth="1"/>
    <col min="14592" max="14593" width="4.28515625" style="21" customWidth="1"/>
    <col min="14594" max="14594" width="5" style="21" customWidth="1"/>
    <col min="14595" max="14596" width="4.28515625" style="21" customWidth="1"/>
    <col min="14597" max="14597" width="3.85546875" style="21" customWidth="1"/>
    <col min="14598" max="14598" width="5.28515625" style="21" customWidth="1"/>
    <col min="14599" max="14600" width="4.28515625" style="21" customWidth="1"/>
    <col min="14601" max="14602" width="4.7109375" style="21" customWidth="1"/>
    <col min="14603" max="14603" width="4.85546875" style="21" customWidth="1"/>
    <col min="14604" max="14604" width="4.42578125" style="21" customWidth="1"/>
    <col min="14605" max="14606" width="4.28515625" style="21" customWidth="1"/>
    <col min="14607" max="14607" width="4.85546875" style="21" customWidth="1"/>
    <col min="14608" max="14608" width="4.5703125" style="21" customWidth="1"/>
    <col min="14609" max="14613" width="4.28515625" style="21" customWidth="1"/>
    <col min="14614" max="14614" width="4.7109375" style="21" customWidth="1"/>
    <col min="14615" max="14615" width="5.7109375" style="21" customWidth="1"/>
    <col min="14616" max="14616" width="6" style="21" customWidth="1"/>
    <col min="14617" max="14617" width="1.7109375" style="21" customWidth="1"/>
    <col min="14618" max="14639" width="4" style="21" customWidth="1"/>
    <col min="14640" max="14640" width="3.7109375" style="21" customWidth="1"/>
    <col min="14641" max="14645" width="4" style="21" customWidth="1"/>
    <col min="14646" max="14646" width="4.140625" style="21" customWidth="1"/>
    <col min="14647" max="14844" width="11.42578125" style="21"/>
    <col min="14845" max="14845" width="1.5703125" style="21" customWidth="1"/>
    <col min="14846" max="14846" width="47.140625" style="21" customWidth="1"/>
    <col min="14847" max="14847" width="5.42578125" style="21" customWidth="1"/>
    <col min="14848" max="14849" width="4.28515625" style="21" customWidth="1"/>
    <col min="14850" max="14850" width="5" style="21" customWidth="1"/>
    <col min="14851" max="14852" width="4.28515625" style="21" customWidth="1"/>
    <col min="14853" max="14853" width="3.85546875" style="21" customWidth="1"/>
    <col min="14854" max="14854" width="5.28515625" style="21" customWidth="1"/>
    <col min="14855" max="14856" width="4.28515625" style="21" customWidth="1"/>
    <col min="14857" max="14858" width="4.7109375" style="21" customWidth="1"/>
    <col min="14859" max="14859" width="4.85546875" style="21" customWidth="1"/>
    <col min="14860" max="14860" width="4.42578125" style="21" customWidth="1"/>
    <col min="14861" max="14862" width="4.28515625" style="21" customWidth="1"/>
    <col min="14863" max="14863" width="4.85546875" style="21" customWidth="1"/>
    <col min="14864" max="14864" width="4.5703125" style="21" customWidth="1"/>
    <col min="14865" max="14869" width="4.28515625" style="21" customWidth="1"/>
    <col min="14870" max="14870" width="4.7109375" style="21" customWidth="1"/>
    <col min="14871" max="14871" width="5.7109375" style="21" customWidth="1"/>
    <col min="14872" max="14872" width="6" style="21" customWidth="1"/>
    <col min="14873" max="14873" width="1.7109375" style="21" customWidth="1"/>
    <col min="14874" max="14895" width="4" style="21" customWidth="1"/>
    <col min="14896" max="14896" width="3.7109375" style="21" customWidth="1"/>
    <col min="14897" max="14901" width="4" style="21" customWidth="1"/>
    <col min="14902" max="14902" width="4.140625" style="21" customWidth="1"/>
    <col min="14903" max="15100" width="11.42578125" style="21"/>
    <col min="15101" max="15101" width="1.5703125" style="21" customWidth="1"/>
    <col min="15102" max="15102" width="47.140625" style="21" customWidth="1"/>
    <col min="15103" max="15103" width="5.42578125" style="21" customWidth="1"/>
    <col min="15104" max="15105" width="4.28515625" style="21" customWidth="1"/>
    <col min="15106" max="15106" width="5" style="21" customWidth="1"/>
    <col min="15107" max="15108" width="4.28515625" style="21" customWidth="1"/>
    <col min="15109" max="15109" width="3.85546875" style="21" customWidth="1"/>
    <col min="15110" max="15110" width="5.28515625" style="21" customWidth="1"/>
    <col min="15111" max="15112" width="4.28515625" style="21" customWidth="1"/>
    <col min="15113" max="15114" width="4.7109375" style="21" customWidth="1"/>
    <col min="15115" max="15115" width="4.85546875" style="21" customWidth="1"/>
    <col min="15116" max="15116" width="4.42578125" style="21" customWidth="1"/>
    <col min="15117" max="15118" width="4.28515625" style="21" customWidth="1"/>
    <col min="15119" max="15119" width="4.85546875" style="21" customWidth="1"/>
    <col min="15120" max="15120" width="4.5703125" style="21" customWidth="1"/>
    <col min="15121" max="15125" width="4.28515625" style="21" customWidth="1"/>
    <col min="15126" max="15126" width="4.7109375" style="21" customWidth="1"/>
    <col min="15127" max="15127" width="5.7109375" style="21" customWidth="1"/>
    <col min="15128" max="15128" width="6" style="21" customWidth="1"/>
    <col min="15129" max="15129" width="1.7109375" style="21" customWidth="1"/>
    <col min="15130" max="15151" width="4" style="21" customWidth="1"/>
    <col min="15152" max="15152" width="3.7109375" style="21" customWidth="1"/>
    <col min="15153" max="15157" width="4" style="21" customWidth="1"/>
    <col min="15158" max="15158" width="4.140625" style="21" customWidth="1"/>
    <col min="15159" max="15356" width="11.42578125" style="21"/>
    <col min="15357" max="15357" width="1.5703125" style="21" customWidth="1"/>
    <col min="15358" max="15358" width="47.140625" style="21" customWidth="1"/>
    <col min="15359" max="15359" width="5.42578125" style="21" customWidth="1"/>
    <col min="15360" max="15361" width="4.28515625" style="21" customWidth="1"/>
    <col min="15362" max="15362" width="5" style="21" customWidth="1"/>
    <col min="15363" max="15364" width="4.28515625" style="21" customWidth="1"/>
    <col min="15365" max="15365" width="3.85546875" style="21" customWidth="1"/>
    <col min="15366" max="15366" width="5.28515625" style="21" customWidth="1"/>
    <col min="15367" max="15368" width="4.28515625" style="21" customWidth="1"/>
    <col min="15369" max="15370" width="4.7109375" style="21" customWidth="1"/>
    <col min="15371" max="15371" width="4.85546875" style="21" customWidth="1"/>
    <col min="15372" max="15372" width="4.42578125" style="21" customWidth="1"/>
    <col min="15373" max="15374" width="4.28515625" style="21" customWidth="1"/>
    <col min="15375" max="15375" width="4.85546875" style="21" customWidth="1"/>
    <col min="15376" max="15376" width="4.5703125" style="21" customWidth="1"/>
    <col min="15377" max="15381" width="4.28515625" style="21" customWidth="1"/>
    <col min="15382" max="15382" width="4.7109375" style="21" customWidth="1"/>
    <col min="15383" max="15383" width="5.7109375" style="21" customWidth="1"/>
    <col min="15384" max="15384" width="6" style="21" customWidth="1"/>
    <col min="15385" max="15385" width="1.7109375" style="21" customWidth="1"/>
    <col min="15386" max="15407" width="4" style="21" customWidth="1"/>
    <col min="15408" max="15408" width="3.7109375" style="21" customWidth="1"/>
    <col min="15409" max="15413" width="4" style="21" customWidth="1"/>
    <col min="15414" max="15414" width="4.140625" style="21" customWidth="1"/>
    <col min="15415" max="15612" width="11.42578125" style="21"/>
    <col min="15613" max="15613" width="1.5703125" style="21" customWidth="1"/>
    <col min="15614" max="15614" width="47.140625" style="21" customWidth="1"/>
    <col min="15615" max="15615" width="5.42578125" style="21" customWidth="1"/>
    <col min="15616" max="15617" width="4.28515625" style="21" customWidth="1"/>
    <col min="15618" max="15618" width="5" style="21" customWidth="1"/>
    <col min="15619" max="15620" width="4.28515625" style="21" customWidth="1"/>
    <col min="15621" max="15621" width="3.85546875" style="21" customWidth="1"/>
    <col min="15622" max="15622" width="5.28515625" style="21" customWidth="1"/>
    <col min="15623" max="15624" width="4.28515625" style="21" customWidth="1"/>
    <col min="15625" max="15626" width="4.7109375" style="21" customWidth="1"/>
    <col min="15627" max="15627" width="4.85546875" style="21" customWidth="1"/>
    <col min="15628" max="15628" width="4.42578125" style="21" customWidth="1"/>
    <col min="15629" max="15630" width="4.28515625" style="21" customWidth="1"/>
    <col min="15631" max="15631" width="4.85546875" style="21" customWidth="1"/>
    <col min="15632" max="15632" width="4.5703125" style="21" customWidth="1"/>
    <col min="15633" max="15637" width="4.28515625" style="21" customWidth="1"/>
    <col min="15638" max="15638" width="4.7109375" style="21" customWidth="1"/>
    <col min="15639" max="15639" width="5.7109375" style="21" customWidth="1"/>
    <col min="15640" max="15640" width="6" style="21" customWidth="1"/>
    <col min="15641" max="15641" width="1.7109375" style="21" customWidth="1"/>
    <col min="15642" max="15663" width="4" style="21" customWidth="1"/>
    <col min="15664" max="15664" width="3.7109375" style="21" customWidth="1"/>
    <col min="15665" max="15669" width="4" style="21" customWidth="1"/>
    <col min="15670" max="15670" width="4.140625" style="21" customWidth="1"/>
    <col min="15671" max="15868" width="11.42578125" style="21"/>
    <col min="15869" max="15869" width="1.5703125" style="21" customWidth="1"/>
    <col min="15870" max="15870" width="47.140625" style="21" customWidth="1"/>
    <col min="15871" max="15871" width="5.42578125" style="21" customWidth="1"/>
    <col min="15872" max="15873" width="4.28515625" style="21" customWidth="1"/>
    <col min="15874" max="15874" width="5" style="21" customWidth="1"/>
    <col min="15875" max="15876" width="4.28515625" style="21" customWidth="1"/>
    <col min="15877" max="15877" width="3.85546875" style="21" customWidth="1"/>
    <col min="15878" max="15878" width="5.28515625" style="21" customWidth="1"/>
    <col min="15879" max="15880" width="4.28515625" style="21" customWidth="1"/>
    <col min="15881" max="15882" width="4.7109375" style="21" customWidth="1"/>
    <col min="15883" max="15883" width="4.85546875" style="21" customWidth="1"/>
    <col min="15884" max="15884" width="4.42578125" style="21" customWidth="1"/>
    <col min="15885" max="15886" width="4.28515625" style="21" customWidth="1"/>
    <col min="15887" max="15887" width="4.85546875" style="21" customWidth="1"/>
    <col min="15888" max="15888" width="4.5703125" style="21" customWidth="1"/>
    <col min="15889" max="15893" width="4.28515625" style="21" customWidth="1"/>
    <col min="15894" max="15894" width="4.7109375" style="21" customWidth="1"/>
    <col min="15895" max="15895" width="5.7109375" style="21" customWidth="1"/>
    <col min="15896" max="15896" width="6" style="21" customWidth="1"/>
    <col min="15897" max="15897" width="1.7109375" style="21" customWidth="1"/>
    <col min="15898" max="15919" width="4" style="21" customWidth="1"/>
    <col min="15920" max="15920" width="3.7109375" style="21" customWidth="1"/>
    <col min="15921" max="15925" width="4" style="21" customWidth="1"/>
    <col min="15926" max="15926" width="4.140625" style="21" customWidth="1"/>
    <col min="15927" max="16124" width="11.42578125" style="21"/>
    <col min="16125" max="16125" width="1.5703125" style="21" customWidth="1"/>
    <col min="16126" max="16126" width="47.140625" style="21" customWidth="1"/>
    <col min="16127" max="16127" width="5.42578125" style="21" customWidth="1"/>
    <col min="16128" max="16129" width="4.28515625" style="21" customWidth="1"/>
    <col min="16130" max="16130" width="5" style="21" customWidth="1"/>
    <col min="16131" max="16132" width="4.28515625" style="21" customWidth="1"/>
    <col min="16133" max="16133" width="3.85546875" style="21" customWidth="1"/>
    <col min="16134" max="16134" width="5.28515625" style="21" customWidth="1"/>
    <col min="16135" max="16136" width="4.28515625" style="21" customWidth="1"/>
    <col min="16137" max="16138" width="4.7109375" style="21" customWidth="1"/>
    <col min="16139" max="16139" width="4.85546875" style="21" customWidth="1"/>
    <col min="16140" max="16140" width="4.42578125" style="21" customWidth="1"/>
    <col min="16141" max="16142" width="4.28515625" style="21" customWidth="1"/>
    <col min="16143" max="16143" width="4.85546875" style="21" customWidth="1"/>
    <col min="16144" max="16144" width="4.5703125" style="21" customWidth="1"/>
    <col min="16145" max="16149" width="4.28515625" style="21" customWidth="1"/>
    <col min="16150" max="16150" width="4.7109375" style="21" customWidth="1"/>
    <col min="16151" max="16151" width="5.7109375" style="21" customWidth="1"/>
    <col min="16152" max="16152" width="6" style="21" customWidth="1"/>
    <col min="16153" max="16153" width="1.7109375" style="21" customWidth="1"/>
    <col min="16154" max="16175" width="4" style="21" customWidth="1"/>
    <col min="16176" max="16176" width="3.7109375" style="21" customWidth="1"/>
    <col min="16177" max="16181" width="4" style="21" customWidth="1"/>
    <col min="16182" max="16182" width="4.140625" style="21" customWidth="1"/>
    <col min="16183" max="16384" width="11.42578125" style="21"/>
  </cols>
  <sheetData>
    <row r="1" spans="1:82" ht="9"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1:82" ht="9" x14ac:dyDescent="0.25">
      <c r="B3" s="159" t="s">
        <v>591</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1:82" ht="10.5" customHeight="1" x14ac:dyDescent="0.25">
      <c r="B4" s="172" t="s">
        <v>0</v>
      </c>
      <c r="C4" s="72" t="s">
        <v>1</v>
      </c>
      <c r="D4" s="72" t="s">
        <v>2</v>
      </c>
      <c r="E4" s="72" t="s">
        <v>3</v>
      </c>
      <c r="F4" s="72" t="s">
        <v>4</v>
      </c>
      <c r="G4" s="72" t="s">
        <v>5</v>
      </c>
      <c r="H4" s="72" t="s">
        <v>6</v>
      </c>
      <c r="I4" s="72" t="s">
        <v>592</v>
      </c>
      <c r="J4" s="72" t="s">
        <v>8</v>
      </c>
      <c r="K4" s="72" t="s">
        <v>330</v>
      </c>
      <c r="L4" s="72" t="s">
        <v>593</v>
      </c>
      <c r="M4" s="72" t="s">
        <v>11</v>
      </c>
      <c r="N4" s="72" t="s">
        <v>12</v>
      </c>
      <c r="O4" s="72" t="s">
        <v>13</v>
      </c>
      <c r="P4" s="72" t="s">
        <v>14</v>
      </c>
      <c r="Q4" s="72" t="s">
        <v>15</v>
      </c>
      <c r="R4" s="72" t="s">
        <v>16</v>
      </c>
      <c r="S4" s="72" t="s">
        <v>17</v>
      </c>
      <c r="T4" s="72" t="s">
        <v>18</v>
      </c>
      <c r="U4" s="72" t="s">
        <v>19</v>
      </c>
      <c r="V4" s="72" t="s">
        <v>20</v>
      </c>
      <c r="W4" s="71" t="s">
        <v>21</v>
      </c>
      <c r="X4" s="72" t="s">
        <v>594</v>
      </c>
      <c r="Y4" s="72" t="s">
        <v>23</v>
      </c>
      <c r="Z4" s="72" t="s">
        <v>24</v>
      </c>
      <c r="AA4" s="72" t="s">
        <v>433</v>
      </c>
      <c r="AB4" s="77" t="s">
        <v>25</v>
      </c>
      <c r="AC4" s="23"/>
    </row>
    <row r="5" spans="1:82" ht="9" x14ac:dyDescent="0.25">
      <c r="B5" s="246" t="s">
        <v>395</v>
      </c>
      <c r="C5" s="73">
        <v>174</v>
      </c>
      <c r="D5" s="73">
        <v>100</v>
      </c>
      <c r="E5" s="73">
        <v>30</v>
      </c>
      <c r="F5" s="73">
        <v>30</v>
      </c>
      <c r="G5" s="73">
        <v>437</v>
      </c>
      <c r="H5" s="73">
        <v>43</v>
      </c>
      <c r="I5" s="73">
        <v>814</v>
      </c>
      <c r="J5" s="73">
        <v>280</v>
      </c>
      <c r="K5" s="73">
        <v>193</v>
      </c>
      <c r="L5" s="73">
        <v>272</v>
      </c>
      <c r="M5" s="73">
        <v>88</v>
      </c>
      <c r="N5" s="73">
        <v>61</v>
      </c>
      <c r="O5" s="73">
        <v>83</v>
      </c>
      <c r="P5" s="73">
        <v>84</v>
      </c>
      <c r="Q5" s="73">
        <v>24</v>
      </c>
      <c r="R5" s="73">
        <v>47</v>
      </c>
      <c r="S5" s="73">
        <v>152</v>
      </c>
      <c r="T5" s="73">
        <v>222</v>
      </c>
      <c r="U5" s="73">
        <v>24</v>
      </c>
      <c r="V5" s="73">
        <v>27</v>
      </c>
      <c r="W5" s="247">
        <v>14</v>
      </c>
      <c r="X5" s="73">
        <v>176</v>
      </c>
      <c r="Y5" s="73">
        <v>0</v>
      </c>
      <c r="Z5" s="73">
        <v>18</v>
      </c>
      <c r="AA5" s="73">
        <v>28</v>
      </c>
      <c r="AB5" s="171">
        <v>3421</v>
      </c>
      <c r="AC5" s="75"/>
      <c r="AD5" s="75"/>
      <c r="AE5" s="75"/>
      <c r="AF5" s="75"/>
      <c r="AG5" s="75"/>
      <c r="AH5" s="75"/>
      <c r="AI5" s="75"/>
      <c r="AJ5" s="75"/>
      <c r="AK5" s="75"/>
      <c r="AL5" s="75"/>
      <c r="AM5" s="75"/>
    </row>
    <row r="6" spans="1:82" ht="9" x14ac:dyDescent="0.25">
      <c r="B6" s="26" t="s">
        <v>396</v>
      </c>
      <c r="C6" s="169">
        <v>171</v>
      </c>
      <c r="D6" s="169">
        <v>98</v>
      </c>
      <c r="E6" s="169">
        <v>30</v>
      </c>
      <c r="F6" s="169">
        <v>30</v>
      </c>
      <c r="G6" s="169">
        <v>379</v>
      </c>
      <c r="H6" s="169">
        <v>43</v>
      </c>
      <c r="I6" s="169">
        <v>798</v>
      </c>
      <c r="J6" s="169">
        <v>241</v>
      </c>
      <c r="K6" s="169">
        <v>162</v>
      </c>
      <c r="L6" s="169">
        <v>275</v>
      </c>
      <c r="M6" s="169">
        <v>71</v>
      </c>
      <c r="N6" s="169">
        <v>61</v>
      </c>
      <c r="O6" s="169">
        <v>80</v>
      </c>
      <c r="P6" s="169">
        <v>80</v>
      </c>
      <c r="Q6" s="169">
        <v>24</v>
      </c>
      <c r="R6" s="169">
        <v>47</v>
      </c>
      <c r="S6" s="169">
        <v>150</v>
      </c>
      <c r="T6" s="169">
        <v>224</v>
      </c>
      <c r="U6" s="169">
        <v>24</v>
      </c>
      <c r="V6" s="169">
        <v>27</v>
      </c>
      <c r="W6" s="137">
        <v>14</v>
      </c>
      <c r="X6" s="169">
        <v>176</v>
      </c>
      <c r="Y6" s="169">
        <v>0</v>
      </c>
      <c r="Z6" s="169">
        <v>18</v>
      </c>
      <c r="AA6" s="169">
        <v>28</v>
      </c>
      <c r="AB6" s="82">
        <v>3251</v>
      </c>
      <c r="AC6" s="75"/>
      <c r="AD6" s="75"/>
      <c r="AE6" s="75"/>
      <c r="AF6" s="75"/>
      <c r="AG6" s="75"/>
      <c r="AH6" s="75"/>
      <c r="AI6" s="75"/>
      <c r="AJ6" s="75"/>
      <c r="AK6" s="75"/>
      <c r="AL6" s="75"/>
      <c r="AM6" s="75"/>
    </row>
    <row r="7" spans="1:82" ht="9" x14ac:dyDescent="0.25">
      <c r="B7" s="83" t="s">
        <v>595</v>
      </c>
      <c r="C7" s="175"/>
      <c r="D7" s="175"/>
      <c r="E7" s="175"/>
      <c r="F7" s="175"/>
      <c r="G7" s="175"/>
      <c r="H7" s="175"/>
      <c r="I7" s="175"/>
      <c r="J7" s="175"/>
      <c r="K7" s="175"/>
      <c r="L7" s="175"/>
      <c r="M7" s="175"/>
      <c r="N7" s="175"/>
      <c r="O7" s="175"/>
      <c r="P7" s="175"/>
      <c r="Q7" s="175"/>
      <c r="R7" s="175"/>
      <c r="S7" s="175"/>
      <c r="T7" s="175"/>
      <c r="U7" s="175"/>
      <c r="V7" s="175"/>
      <c r="W7" s="173"/>
      <c r="X7" s="175"/>
      <c r="Y7" s="175"/>
      <c r="Z7" s="175"/>
      <c r="AA7" s="175"/>
      <c r="AB7" s="82"/>
      <c r="AC7" s="75"/>
      <c r="AD7" s="75"/>
      <c r="AE7" s="75"/>
      <c r="AF7" s="75"/>
      <c r="AG7" s="75"/>
      <c r="AH7" s="75"/>
      <c r="AI7" s="75"/>
      <c r="AJ7" s="75"/>
      <c r="AK7" s="75"/>
      <c r="AL7" s="75"/>
      <c r="AM7" s="75"/>
    </row>
    <row r="8" spans="1:82" ht="10.5" customHeight="1" x14ac:dyDescent="0.25">
      <c r="B8" s="85" t="s">
        <v>596</v>
      </c>
      <c r="C8" s="174">
        <v>181</v>
      </c>
      <c r="D8" s="174">
        <v>94</v>
      </c>
      <c r="E8" s="174">
        <v>30</v>
      </c>
      <c r="F8" s="174">
        <v>30</v>
      </c>
      <c r="G8" s="174">
        <v>376</v>
      </c>
      <c r="H8" s="174">
        <v>49</v>
      </c>
      <c r="I8" s="174">
        <v>755</v>
      </c>
      <c r="J8" s="174">
        <v>208</v>
      </c>
      <c r="K8" s="174">
        <v>179</v>
      </c>
      <c r="L8" s="174">
        <v>273</v>
      </c>
      <c r="M8" s="174">
        <v>65</v>
      </c>
      <c r="N8" s="174">
        <v>68</v>
      </c>
      <c r="O8" s="174">
        <v>85</v>
      </c>
      <c r="P8" s="174">
        <v>81</v>
      </c>
      <c r="Q8" s="174">
        <v>22</v>
      </c>
      <c r="R8" s="174">
        <v>47</v>
      </c>
      <c r="S8" s="174">
        <v>357</v>
      </c>
      <c r="T8" s="174">
        <v>8</v>
      </c>
      <c r="U8" s="174">
        <v>24</v>
      </c>
      <c r="V8" s="174">
        <v>27</v>
      </c>
      <c r="W8" s="142">
        <v>14</v>
      </c>
      <c r="X8" s="174">
        <v>229</v>
      </c>
      <c r="Y8" s="174">
        <v>16</v>
      </c>
      <c r="Z8" s="174">
        <v>26</v>
      </c>
      <c r="AA8" s="174">
        <v>34</v>
      </c>
      <c r="AB8" s="264">
        <v>3278</v>
      </c>
      <c r="AC8" s="75"/>
      <c r="AD8" s="75"/>
      <c r="AE8" s="75"/>
      <c r="AF8" s="75"/>
      <c r="AG8" s="75"/>
      <c r="AH8" s="75"/>
      <c r="AI8" s="75"/>
      <c r="AJ8" s="75"/>
      <c r="AK8" s="75"/>
      <c r="AL8" s="75"/>
      <c r="AM8" s="75"/>
    </row>
    <row r="9" spans="1:82" ht="9" x14ac:dyDescent="0.25">
      <c r="B9" s="87"/>
      <c r="AB9" s="274"/>
      <c r="AC9" s="75"/>
      <c r="AD9" s="75"/>
      <c r="AE9" s="75"/>
      <c r="AF9" s="75"/>
      <c r="AG9" s="75"/>
      <c r="AH9" s="75"/>
      <c r="AI9" s="75"/>
      <c r="AJ9" s="75"/>
      <c r="AK9" s="75"/>
      <c r="AL9" s="75"/>
      <c r="AM9" s="75"/>
    </row>
    <row r="10" spans="1:82" s="278" customFormat="1" ht="9" x14ac:dyDescent="0.25">
      <c r="A10" s="89"/>
      <c r="B10" s="75"/>
      <c r="C10" s="75"/>
      <c r="D10" s="75"/>
      <c r="E10" s="75"/>
      <c r="F10" s="75"/>
      <c r="G10" s="75"/>
      <c r="H10" s="75"/>
      <c r="I10" s="75"/>
      <c r="J10" s="75"/>
      <c r="K10" s="75"/>
      <c r="L10" s="75"/>
      <c r="M10" s="75"/>
      <c r="N10" s="75"/>
      <c r="O10" s="75"/>
      <c r="P10" s="75"/>
      <c r="Q10" s="75"/>
      <c r="R10" s="75"/>
      <c r="S10" s="75"/>
      <c r="T10" s="75"/>
      <c r="U10" s="75"/>
      <c r="V10" s="75"/>
      <c r="W10" s="75"/>
      <c r="X10" s="275"/>
      <c r="Y10" s="275"/>
      <c r="Z10" s="275"/>
      <c r="AA10" s="275"/>
      <c r="AB10" s="87"/>
      <c r="AC10" s="75"/>
      <c r="AD10" s="75"/>
      <c r="AE10" s="23"/>
      <c r="AF10" s="75"/>
      <c r="AG10" s="21"/>
      <c r="AH10" s="75"/>
      <c r="AI10" s="75"/>
      <c r="AJ10" s="75"/>
      <c r="AK10" s="75"/>
      <c r="AL10" s="21"/>
      <c r="AM10" s="21"/>
      <c r="AN10" s="275"/>
      <c r="AO10" s="276"/>
      <c r="AP10" s="276"/>
      <c r="AQ10" s="277"/>
      <c r="AR10" s="277"/>
      <c r="AS10" s="21"/>
      <c r="AT10" s="277"/>
      <c r="AU10" s="88"/>
      <c r="AV10" s="276"/>
      <c r="AW10" s="275"/>
      <c r="AX10" s="21"/>
      <c r="AY10" s="275"/>
      <c r="AZ10" s="276"/>
      <c r="BA10" s="275"/>
      <c r="BB10" s="276"/>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row>
    <row r="11" spans="1:82" s="278" customFormat="1" ht="9" x14ac:dyDescent="0.25">
      <c r="A11" s="89"/>
      <c r="B11" s="159" t="s">
        <v>597</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75"/>
      <c r="AB11" s="87"/>
      <c r="AC11" s="75"/>
      <c r="AD11" s="75"/>
      <c r="AE11" s="23"/>
      <c r="AF11" s="75"/>
      <c r="AG11" s="21"/>
      <c r="AH11" s="75"/>
      <c r="AI11" s="75"/>
      <c r="AJ11" s="75"/>
      <c r="AK11" s="75"/>
      <c r="AL11" s="21"/>
      <c r="AM11" s="88"/>
      <c r="AN11" s="275"/>
      <c r="AO11" s="276"/>
      <c r="AP11" s="276"/>
      <c r="AQ11" s="277"/>
      <c r="AR11" s="277"/>
      <c r="AS11" s="21"/>
      <c r="AT11" s="277"/>
      <c r="AU11" s="21"/>
      <c r="AV11" s="276"/>
      <c r="AW11" s="275"/>
      <c r="AX11" s="21"/>
      <c r="AY11" s="275"/>
      <c r="AZ11" s="276"/>
      <c r="BA11" s="275"/>
      <c r="BB11" s="276"/>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row>
    <row r="12" spans="1:82" s="278" customFormat="1" ht="10.5" customHeight="1" x14ac:dyDescent="0.25">
      <c r="A12" s="89"/>
      <c r="B12" s="172" t="s">
        <v>0</v>
      </c>
      <c r="C12" s="72" t="s">
        <v>1</v>
      </c>
      <c r="D12" s="72" t="s">
        <v>2</v>
      </c>
      <c r="E12" s="72" t="s">
        <v>3</v>
      </c>
      <c r="F12" s="72" t="s">
        <v>598</v>
      </c>
      <c r="G12" s="72" t="s">
        <v>5</v>
      </c>
      <c r="H12" s="72" t="s">
        <v>6</v>
      </c>
      <c r="I12" s="72" t="s">
        <v>592</v>
      </c>
      <c r="J12" s="72" t="s">
        <v>8</v>
      </c>
      <c r="K12" s="72" t="s">
        <v>330</v>
      </c>
      <c r="L12" s="72" t="s">
        <v>10</v>
      </c>
      <c r="M12" s="72" t="s">
        <v>11</v>
      </c>
      <c r="N12" s="72" t="s">
        <v>12</v>
      </c>
      <c r="O12" s="72" t="s">
        <v>13</v>
      </c>
      <c r="P12" s="72" t="s">
        <v>14</v>
      </c>
      <c r="Q12" s="72" t="s">
        <v>15</v>
      </c>
      <c r="R12" s="72" t="s">
        <v>16</v>
      </c>
      <c r="S12" s="72" t="s">
        <v>17</v>
      </c>
      <c r="T12" s="72" t="s">
        <v>18</v>
      </c>
      <c r="U12" s="72" t="s">
        <v>19</v>
      </c>
      <c r="V12" s="72" t="s">
        <v>20</v>
      </c>
      <c r="W12" s="71" t="s">
        <v>21</v>
      </c>
      <c r="X12" s="72" t="s">
        <v>594</v>
      </c>
      <c r="Y12" s="72" t="s">
        <v>23</v>
      </c>
      <c r="Z12" s="72" t="s">
        <v>24</v>
      </c>
      <c r="AA12" s="72" t="s">
        <v>27</v>
      </c>
      <c r="AB12" s="77" t="s">
        <v>25</v>
      </c>
      <c r="AC12" s="75"/>
      <c r="AD12" s="75"/>
      <c r="AE12" s="75"/>
      <c r="AF12" s="88"/>
      <c r="AG12" s="75"/>
      <c r="AH12" s="21"/>
      <c r="AI12" s="75"/>
      <c r="AJ12" s="75"/>
      <c r="AK12" s="75"/>
      <c r="AL12" s="75"/>
      <c r="AM12" s="21"/>
      <c r="AN12" s="88"/>
      <c r="AO12" s="275"/>
      <c r="AP12" s="276"/>
      <c r="AQ12" s="276"/>
      <c r="AR12" s="277"/>
      <c r="AS12" s="277"/>
      <c r="AT12" s="21"/>
      <c r="AU12" s="277"/>
      <c r="AV12" s="21"/>
      <c r="AW12" s="276"/>
      <c r="AX12" s="275"/>
      <c r="AY12" s="21"/>
      <c r="AZ12" s="275"/>
      <c r="BA12" s="276"/>
      <c r="BB12" s="275"/>
      <c r="BC12" s="165"/>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row>
    <row r="13" spans="1:82" s="278" customFormat="1" ht="9" x14ac:dyDescent="0.25">
      <c r="A13" s="89"/>
      <c r="B13" s="246" t="s">
        <v>395</v>
      </c>
      <c r="C13" s="73">
        <v>184</v>
      </c>
      <c r="D13" s="73">
        <v>100</v>
      </c>
      <c r="E13" s="73">
        <v>30</v>
      </c>
      <c r="F13" s="73">
        <v>30</v>
      </c>
      <c r="G13" s="73">
        <v>437</v>
      </c>
      <c r="H13" s="73">
        <v>43</v>
      </c>
      <c r="I13" s="73">
        <v>814</v>
      </c>
      <c r="J13" s="73">
        <v>280</v>
      </c>
      <c r="K13" s="73">
        <v>193</v>
      </c>
      <c r="L13" s="73">
        <v>272</v>
      </c>
      <c r="M13" s="73">
        <v>88</v>
      </c>
      <c r="N13" s="73">
        <v>61</v>
      </c>
      <c r="O13" s="73">
        <v>83</v>
      </c>
      <c r="P13" s="73">
        <v>84</v>
      </c>
      <c r="Q13" s="73">
        <v>24</v>
      </c>
      <c r="R13" s="73">
        <v>47</v>
      </c>
      <c r="S13" s="73">
        <v>152</v>
      </c>
      <c r="T13" s="73">
        <v>350</v>
      </c>
      <c r="U13" s="73">
        <v>24</v>
      </c>
      <c r="V13" s="73">
        <v>27</v>
      </c>
      <c r="W13" s="247">
        <v>432</v>
      </c>
      <c r="X13" s="73">
        <v>176</v>
      </c>
      <c r="Y13" s="73">
        <v>0</v>
      </c>
      <c r="Z13" s="73">
        <v>18</v>
      </c>
      <c r="AA13" s="73">
        <v>28</v>
      </c>
      <c r="AB13" s="171">
        <v>3977</v>
      </c>
      <c r="AC13" s="75"/>
      <c r="AD13" s="75"/>
      <c r="AE13" s="75"/>
      <c r="AF13" s="88"/>
      <c r="AG13" s="75"/>
      <c r="AH13" s="21"/>
      <c r="AI13" s="75"/>
      <c r="AJ13" s="75"/>
      <c r="AK13" s="75"/>
      <c r="AL13" s="75"/>
      <c r="AM13" s="21"/>
      <c r="AN13" s="88"/>
      <c r="AO13" s="275"/>
      <c r="AP13" s="276"/>
      <c r="AQ13" s="276"/>
      <c r="AR13" s="277"/>
      <c r="AS13" s="277"/>
      <c r="AT13" s="21"/>
      <c r="AU13" s="277"/>
      <c r="AV13" s="21"/>
      <c r="AW13" s="276"/>
      <c r="AX13" s="275"/>
      <c r="AY13" s="21"/>
      <c r="AZ13" s="275"/>
      <c r="BA13" s="276"/>
      <c r="BB13" s="275"/>
      <c r="BC13" s="165"/>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row>
    <row r="14" spans="1:82" s="278" customFormat="1" ht="9" x14ac:dyDescent="0.25">
      <c r="A14" s="89"/>
      <c r="B14" s="26" t="s">
        <v>396</v>
      </c>
      <c r="C14" s="169">
        <v>181</v>
      </c>
      <c r="D14" s="169">
        <v>98</v>
      </c>
      <c r="E14" s="169">
        <v>30</v>
      </c>
      <c r="F14" s="169">
        <v>30</v>
      </c>
      <c r="G14" s="169">
        <v>379</v>
      </c>
      <c r="H14" s="169">
        <v>43</v>
      </c>
      <c r="I14" s="169">
        <v>798</v>
      </c>
      <c r="J14" s="169">
        <v>241</v>
      </c>
      <c r="K14" s="169">
        <v>162</v>
      </c>
      <c r="L14" s="169">
        <v>275</v>
      </c>
      <c r="M14" s="169">
        <v>71</v>
      </c>
      <c r="N14" s="169">
        <v>61</v>
      </c>
      <c r="O14" s="169">
        <v>80</v>
      </c>
      <c r="P14" s="169">
        <v>80</v>
      </c>
      <c r="Q14" s="169">
        <v>24</v>
      </c>
      <c r="R14" s="169">
        <v>47</v>
      </c>
      <c r="S14" s="169">
        <v>150</v>
      </c>
      <c r="T14" s="169">
        <v>352</v>
      </c>
      <c r="U14" s="169">
        <v>24</v>
      </c>
      <c r="V14" s="81">
        <v>27</v>
      </c>
      <c r="W14" s="169">
        <v>411</v>
      </c>
      <c r="X14" s="169">
        <v>176</v>
      </c>
      <c r="Y14" s="169">
        <v>0</v>
      </c>
      <c r="Z14" s="169">
        <v>18</v>
      </c>
      <c r="AA14" s="169">
        <v>28</v>
      </c>
      <c r="AB14" s="82">
        <v>3786</v>
      </c>
      <c r="AC14" s="75"/>
      <c r="AD14" s="75"/>
      <c r="AE14" s="75"/>
      <c r="AF14" s="88"/>
      <c r="AG14" s="75"/>
      <c r="AH14" s="21"/>
      <c r="AI14" s="75"/>
      <c r="AJ14" s="75"/>
      <c r="AK14" s="75"/>
      <c r="AL14" s="75"/>
      <c r="AM14" s="21"/>
      <c r="AN14" s="88"/>
      <c r="AO14" s="275"/>
      <c r="AP14" s="276"/>
      <c r="AQ14" s="276"/>
      <c r="AR14" s="277"/>
      <c r="AS14" s="277"/>
      <c r="AT14" s="21"/>
      <c r="AU14" s="277"/>
      <c r="AV14" s="21"/>
      <c r="AW14" s="276"/>
      <c r="AX14" s="275"/>
      <c r="AY14" s="21"/>
      <c r="AZ14" s="275"/>
      <c r="BA14" s="276"/>
      <c r="BB14" s="275"/>
      <c r="BC14" s="165"/>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row>
    <row r="15" spans="1:82" s="278" customFormat="1" ht="9" x14ac:dyDescent="0.25">
      <c r="A15" s="89"/>
      <c r="B15" s="83" t="s">
        <v>595</v>
      </c>
      <c r="C15" s="112"/>
      <c r="D15" s="112"/>
      <c r="E15" s="112"/>
      <c r="F15" s="112"/>
      <c r="G15" s="112"/>
      <c r="H15" s="112"/>
      <c r="I15" s="112"/>
      <c r="J15" s="112"/>
      <c r="K15" s="112"/>
      <c r="L15" s="112"/>
      <c r="M15" s="112"/>
      <c r="N15" s="112"/>
      <c r="O15" s="112"/>
      <c r="P15" s="112"/>
      <c r="Q15" s="112"/>
      <c r="R15" s="112"/>
      <c r="S15" s="112"/>
      <c r="T15" s="112"/>
      <c r="U15" s="112"/>
      <c r="V15" s="81"/>
      <c r="W15" s="143"/>
      <c r="X15" s="143"/>
      <c r="Y15" s="143"/>
      <c r="Z15" s="143"/>
      <c r="AA15" s="143"/>
      <c r="AB15" s="82"/>
      <c r="AC15" s="75"/>
      <c r="AD15" s="75"/>
      <c r="AE15" s="75"/>
      <c r="AF15" s="88"/>
      <c r="AG15" s="75"/>
      <c r="AH15" s="21"/>
      <c r="AI15" s="75"/>
      <c r="AJ15" s="75"/>
      <c r="AK15" s="75"/>
      <c r="AL15" s="75"/>
      <c r="AM15" s="21"/>
      <c r="AN15" s="88"/>
      <c r="AO15" s="275"/>
      <c r="AP15" s="276"/>
      <c r="AQ15" s="276"/>
      <c r="AR15" s="277"/>
      <c r="AS15" s="277"/>
      <c r="AT15" s="21"/>
      <c r="AU15" s="277"/>
      <c r="AV15" s="21"/>
      <c r="AW15" s="276"/>
      <c r="AX15" s="275"/>
      <c r="AY15" s="21"/>
      <c r="AZ15" s="275"/>
      <c r="BA15" s="276"/>
      <c r="BB15" s="275"/>
      <c r="BC15" s="165"/>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row>
    <row r="16" spans="1:82" s="278" customFormat="1" ht="14.25" x14ac:dyDescent="0.25">
      <c r="A16" s="89"/>
      <c r="B16" s="85" t="s">
        <v>599</v>
      </c>
      <c r="C16" s="174" t="s">
        <v>26</v>
      </c>
      <c r="D16" s="174" t="s">
        <v>26</v>
      </c>
      <c r="E16" s="174" t="s">
        <v>26</v>
      </c>
      <c r="F16" s="174" t="s">
        <v>26</v>
      </c>
      <c r="G16" s="174" t="s">
        <v>26</v>
      </c>
      <c r="H16" s="174" t="s">
        <v>26</v>
      </c>
      <c r="I16" s="174" t="s">
        <v>26</v>
      </c>
      <c r="J16" s="174" t="s">
        <v>26</v>
      </c>
      <c r="K16" s="174" t="s">
        <v>26</v>
      </c>
      <c r="L16" s="174" t="s">
        <v>26</v>
      </c>
      <c r="M16" s="174" t="s">
        <v>26</v>
      </c>
      <c r="N16" s="174" t="s">
        <v>26</v>
      </c>
      <c r="O16" s="174" t="s">
        <v>26</v>
      </c>
      <c r="P16" s="174" t="s">
        <v>26</v>
      </c>
      <c r="Q16" s="174" t="s">
        <v>26</v>
      </c>
      <c r="R16" s="174" t="s">
        <v>26</v>
      </c>
      <c r="S16" s="174" t="s">
        <v>26</v>
      </c>
      <c r="T16" s="174" t="s">
        <v>26</v>
      </c>
      <c r="U16" s="174" t="s">
        <v>26</v>
      </c>
      <c r="V16" s="86" t="s">
        <v>26</v>
      </c>
      <c r="W16" s="174" t="s">
        <v>26</v>
      </c>
      <c r="X16" s="174" t="s">
        <v>26</v>
      </c>
      <c r="Y16" s="174" t="s">
        <v>26</v>
      </c>
      <c r="Z16" s="174" t="s">
        <v>26</v>
      </c>
      <c r="AA16" s="174" t="s">
        <v>26</v>
      </c>
      <c r="AB16" s="86" t="s">
        <v>26</v>
      </c>
      <c r="AC16" s="23"/>
      <c r="AD16" s="75"/>
      <c r="AE16" s="75"/>
      <c r="AF16" s="165"/>
      <c r="AG16" s="75"/>
      <c r="AH16" s="23"/>
      <c r="AI16" s="75"/>
      <c r="AJ16" s="75"/>
      <c r="AK16" s="75"/>
      <c r="AL16" s="75"/>
      <c r="AM16" s="23"/>
      <c r="AN16" s="23"/>
      <c r="AO16" s="165"/>
      <c r="AP16" s="279"/>
      <c r="AQ16" s="23"/>
      <c r="AR16" s="88"/>
      <c r="AS16" s="21"/>
      <c r="AT16" s="88"/>
      <c r="AU16" s="21"/>
      <c r="AV16" s="21"/>
      <c r="AW16" s="23"/>
      <c r="AX16" s="279"/>
      <c r="AY16" s="165"/>
      <c r="AZ16" s="75"/>
      <c r="BA16" s="23"/>
      <c r="BB16" s="75"/>
      <c r="BC16" s="23"/>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c r="CD16" s="277"/>
    </row>
    <row r="17" spans="1:82" ht="9" x14ac:dyDescent="0.2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23"/>
      <c r="AD17" s="75"/>
      <c r="AE17" s="75"/>
      <c r="AF17" s="165"/>
      <c r="AG17" s="75"/>
      <c r="AH17" s="23"/>
      <c r="AI17" s="75"/>
      <c r="AJ17" s="75"/>
      <c r="AK17" s="75"/>
      <c r="AL17" s="75"/>
      <c r="AM17" s="23"/>
      <c r="AN17" s="23"/>
      <c r="AO17" s="165"/>
      <c r="AQ17" s="23"/>
      <c r="AR17" s="88"/>
      <c r="AT17" s="88"/>
      <c r="AW17" s="23"/>
      <c r="AY17" s="165"/>
      <c r="AZ17" s="75"/>
      <c r="BA17" s="23"/>
      <c r="BB17" s="75"/>
      <c r="BC17" s="23"/>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row>
    <row r="18" spans="1:82"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75"/>
      <c r="AE18" s="75"/>
      <c r="AF18" s="165"/>
      <c r="AG18" s="23"/>
      <c r="AH18" s="165"/>
      <c r="AI18" s="75"/>
      <c r="AJ18" s="75"/>
      <c r="AK18" s="75"/>
      <c r="AL18" s="75"/>
      <c r="AM18" s="75"/>
      <c r="AN18" s="165"/>
      <c r="AO18" s="165"/>
      <c r="AQ18" s="23"/>
      <c r="AR18" s="88"/>
      <c r="AT18" s="88"/>
      <c r="AV18" s="88"/>
      <c r="AW18" s="23"/>
      <c r="AY18" s="165"/>
      <c r="AZ18" s="75"/>
      <c r="BA18" s="23"/>
      <c r="BB18" s="75"/>
      <c r="BC18" s="23"/>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row>
    <row r="19" spans="1:82" ht="10.5" customHeight="1" x14ac:dyDescent="0.25">
      <c r="B19" s="263" t="s">
        <v>600</v>
      </c>
      <c r="C19" s="75"/>
      <c r="E19" s="75"/>
      <c r="F19" s="75"/>
      <c r="G19" s="75"/>
      <c r="H19" s="23"/>
      <c r="I19" s="23"/>
      <c r="J19" s="75"/>
      <c r="K19" s="75"/>
      <c r="L19" s="23"/>
      <c r="M19" s="23"/>
      <c r="N19" s="23"/>
      <c r="O19" s="75"/>
      <c r="P19" s="75"/>
      <c r="Q19" s="75"/>
      <c r="R19" s="23"/>
      <c r="S19" s="75"/>
      <c r="T19" s="23"/>
      <c r="U19" s="75"/>
      <c r="V19" s="75"/>
      <c r="W19" s="75"/>
      <c r="X19" s="75"/>
      <c r="Z19" s="378" t="s">
        <v>343</v>
      </c>
      <c r="AA19" s="379"/>
      <c r="AB19" s="380"/>
      <c r="AC19" s="23"/>
      <c r="AD19" s="75"/>
      <c r="AE19" s="75"/>
      <c r="AF19" s="165"/>
      <c r="AG19" s="23"/>
      <c r="AH19" s="165"/>
      <c r="AI19" s="75"/>
      <c r="AJ19" s="75"/>
      <c r="AK19" s="75"/>
      <c r="AL19" s="75"/>
      <c r="AM19" s="75"/>
      <c r="AN19" s="165"/>
      <c r="AO19" s="165"/>
      <c r="AP19" s="23"/>
      <c r="AQ19" s="23"/>
      <c r="AR19" s="165"/>
      <c r="AS19" s="23"/>
      <c r="AT19" s="88"/>
      <c r="AW19" s="23"/>
      <c r="AY19" s="165"/>
      <c r="AZ19" s="75"/>
      <c r="BA19" s="23"/>
      <c r="BB19" s="75"/>
      <c r="BC19" s="23"/>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row>
    <row r="20" spans="1:82" ht="10.5" customHeight="1" x14ac:dyDescent="0.25">
      <c r="B20" s="249" t="s">
        <v>28</v>
      </c>
      <c r="C20" s="72" t="s">
        <v>29</v>
      </c>
      <c r="D20" s="72" t="s">
        <v>30</v>
      </c>
      <c r="E20" s="72" t="s">
        <v>31</v>
      </c>
      <c r="F20" s="72" t="s">
        <v>32</v>
      </c>
      <c r="G20" s="72" t="s">
        <v>33</v>
      </c>
      <c r="H20" s="72" t="s">
        <v>534</v>
      </c>
      <c r="I20" s="72" t="s">
        <v>35</v>
      </c>
      <c r="J20" s="72" t="s">
        <v>535</v>
      </c>
      <c r="K20" s="72" t="s">
        <v>37</v>
      </c>
      <c r="L20" s="72" t="s">
        <v>38</v>
      </c>
      <c r="M20" s="72" t="s">
        <v>39</v>
      </c>
      <c r="N20" s="72" t="s">
        <v>40</v>
      </c>
      <c r="O20" s="72" t="s">
        <v>41</v>
      </c>
      <c r="P20" s="72" t="s">
        <v>42</v>
      </c>
      <c r="Q20" s="72" t="s">
        <v>43</v>
      </c>
      <c r="R20" s="72" t="s">
        <v>44</v>
      </c>
      <c r="S20" s="72" t="s">
        <v>45</v>
      </c>
      <c r="T20" s="72" t="s">
        <v>46</v>
      </c>
      <c r="U20" s="72" t="s">
        <v>47</v>
      </c>
      <c r="V20" s="72" t="s">
        <v>48</v>
      </c>
      <c r="W20" s="72" t="s">
        <v>49</v>
      </c>
      <c r="X20" s="72" t="s">
        <v>601</v>
      </c>
      <c r="Y20" s="91" t="s">
        <v>51</v>
      </c>
      <c r="Z20" s="71" t="s">
        <v>109</v>
      </c>
      <c r="AA20" s="72" t="s">
        <v>281</v>
      </c>
      <c r="AB20" s="77" t="s">
        <v>61</v>
      </c>
      <c r="AC20" s="23"/>
      <c r="AD20" s="75"/>
      <c r="AE20" s="75"/>
      <c r="AF20" s="23"/>
      <c r="AG20" s="23"/>
      <c r="AH20" s="23"/>
      <c r="AI20" s="23"/>
      <c r="AJ20" s="75"/>
      <c r="AK20" s="169"/>
      <c r="AL20" s="169"/>
      <c r="AM20" s="169"/>
      <c r="AN20" s="169"/>
      <c r="AO20" s="169"/>
      <c r="AP20" s="169"/>
      <c r="AQ20" s="23"/>
      <c r="AR20" s="169"/>
      <c r="AS20" s="23"/>
      <c r="AT20" s="88"/>
      <c r="AW20" s="23"/>
      <c r="AY20" s="165"/>
      <c r="AZ20" s="75"/>
      <c r="BA20" s="23"/>
      <c r="BB20" s="75"/>
      <c r="BC20" s="23"/>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row>
    <row r="21" spans="1:82" s="74" customFormat="1" ht="11.25" customHeight="1" x14ac:dyDescent="0.25">
      <c r="A21" s="89"/>
      <c r="B21" s="26" t="s">
        <v>410</v>
      </c>
      <c r="C21" s="73">
        <v>1</v>
      </c>
      <c r="D21" s="73">
        <v>1</v>
      </c>
      <c r="E21" s="73">
        <v>1</v>
      </c>
      <c r="F21" s="73">
        <v>0</v>
      </c>
      <c r="G21" s="73">
        <v>2</v>
      </c>
      <c r="H21" s="73">
        <v>2</v>
      </c>
      <c r="I21" s="73" t="s">
        <v>26</v>
      </c>
      <c r="J21" s="73">
        <v>1</v>
      </c>
      <c r="K21" s="73">
        <v>2</v>
      </c>
      <c r="L21" s="73">
        <v>1</v>
      </c>
      <c r="M21" s="73">
        <v>3</v>
      </c>
      <c r="N21" s="73" t="s">
        <v>26</v>
      </c>
      <c r="O21" s="73">
        <v>0</v>
      </c>
      <c r="P21" s="73">
        <v>0</v>
      </c>
      <c r="Q21" s="73">
        <v>0</v>
      </c>
      <c r="R21" s="73">
        <v>1</v>
      </c>
      <c r="S21" s="73">
        <v>0</v>
      </c>
      <c r="T21" s="73" t="s">
        <v>26</v>
      </c>
      <c r="U21" s="73">
        <v>2</v>
      </c>
      <c r="V21" s="73">
        <v>2</v>
      </c>
      <c r="W21" s="73">
        <v>2</v>
      </c>
      <c r="X21" s="73">
        <v>0</v>
      </c>
      <c r="Y21" s="73">
        <v>1</v>
      </c>
      <c r="Z21" s="137">
        <v>26</v>
      </c>
      <c r="AA21" s="169">
        <v>40</v>
      </c>
      <c r="AB21" s="82">
        <v>66</v>
      </c>
      <c r="AC21" s="23"/>
      <c r="AD21" s="75"/>
      <c r="AE21" s="169"/>
      <c r="AF21" s="169"/>
      <c r="AG21" s="169"/>
      <c r="AH21" s="169"/>
      <c r="AI21" s="169"/>
      <c r="AJ21" s="87"/>
      <c r="AK21" s="169"/>
      <c r="AL21" s="75"/>
      <c r="AM21" s="169"/>
      <c r="AN21" s="93"/>
      <c r="AO21" s="169"/>
      <c r="AP21" s="87"/>
      <c r="AQ21" s="87"/>
      <c r="AR21" s="175"/>
      <c r="AS21" s="23"/>
      <c r="AT21" s="88"/>
      <c r="AU21" s="21"/>
      <c r="AV21" s="21"/>
      <c r="AW21" s="23"/>
      <c r="AX21" s="21"/>
      <c r="AY21" s="165"/>
      <c r="AZ21" s="75"/>
      <c r="BA21" s="23"/>
      <c r="BB21" s="75"/>
      <c r="BC21" s="23"/>
      <c r="BD21" s="94"/>
      <c r="BE21" s="94"/>
      <c r="BF21" s="94"/>
      <c r="BG21" s="94"/>
      <c r="BH21" s="94"/>
      <c r="BI21" s="94"/>
      <c r="BJ21" s="88"/>
      <c r="BK21" s="94"/>
      <c r="BL21" s="94"/>
      <c r="BM21" s="94"/>
      <c r="BN21" s="94"/>
      <c r="BO21" s="94"/>
      <c r="BP21" s="94"/>
      <c r="BQ21" s="94"/>
      <c r="BR21" s="94"/>
      <c r="BS21" s="94"/>
      <c r="BT21" s="94"/>
      <c r="BU21" s="94"/>
      <c r="BV21" s="94"/>
      <c r="BW21" s="94"/>
      <c r="BX21" s="94"/>
      <c r="BY21" s="94"/>
      <c r="BZ21" s="94"/>
      <c r="CA21" s="94"/>
      <c r="CB21" s="94"/>
      <c r="CC21" s="94"/>
      <c r="CD21" s="94"/>
    </row>
    <row r="22" spans="1:82" ht="10.5" customHeight="1" x14ac:dyDescent="0.25">
      <c r="B22" s="83" t="s">
        <v>602</v>
      </c>
      <c r="C22" s="169"/>
      <c r="D22" s="169"/>
      <c r="E22" s="169"/>
      <c r="F22" s="169"/>
      <c r="G22" s="169"/>
      <c r="H22" s="169"/>
      <c r="I22" s="169"/>
      <c r="J22" s="169"/>
      <c r="K22" s="169"/>
      <c r="L22" s="169"/>
      <c r="M22" s="169"/>
      <c r="N22" s="169"/>
      <c r="O22" s="169"/>
      <c r="P22" s="169"/>
      <c r="Q22" s="169"/>
      <c r="R22" s="169"/>
      <c r="S22" s="169"/>
      <c r="T22" s="169"/>
      <c r="U22" s="169"/>
      <c r="V22" s="169"/>
      <c r="W22" s="376"/>
      <c r="X22" s="376"/>
      <c r="Y22" s="169"/>
      <c r="Z22" s="137"/>
      <c r="AA22" s="169"/>
      <c r="AB22" s="81"/>
      <c r="AC22" s="23"/>
      <c r="AD22" s="87"/>
      <c r="AE22" s="169"/>
      <c r="AF22" s="75"/>
      <c r="AG22" s="169"/>
      <c r="AH22" s="93"/>
      <c r="AI22" s="169"/>
      <c r="AJ22" s="23"/>
      <c r="AK22" s="23"/>
      <c r="AL22" s="23"/>
      <c r="AM22" s="23"/>
      <c r="AN22" s="23"/>
      <c r="AO22" s="23"/>
      <c r="AP22" s="23"/>
      <c r="AQ22" s="23"/>
      <c r="AR22" s="23"/>
      <c r="AS22" s="23"/>
      <c r="AT22" s="88"/>
      <c r="AV22" s="88"/>
      <c r="AW22" s="23"/>
      <c r="AY22" s="165"/>
      <c r="AZ22" s="75"/>
      <c r="BA22" s="23"/>
      <c r="BB22" s="75"/>
      <c r="BC22" s="23"/>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row>
    <row r="23" spans="1:82" ht="13.5" customHeight="1" x14ac:dyDescent="0.25">
      <c r="B23" s="280" t="s">
        <v>603</v>
      </c>
      <c r="C23" s="174">
        <v>1</v>
      </c>
      <c r="D23" s="174">
        <v>1</v>
      </c>
      <c r="E23" s="174">
        <v>2</v>
      </c>
      <c r="F23" s="174" t="s">
        <v>26</v>
      </c>
      <c r="G23" s="174">
        <v>2</v>
      </c>
      <c r="H23" s="174">
        <v>2</v>
      </c>
      <c r="I23" s="174" t="s">
        <v>26</v>
      </c>
      <c r="J23" s="174">
        <v>1</v>
      </c>
      <c r="K23" s="174">
        <v>2</v>
      </c>
      <c r="L23" s="174">
        <v>1</v>
      </c>
      <c r="M23" s="174">
        <v>3</v>
      </c>
      <c r="N23" s="174" t="s">
        <v>26</v>
      </c>
      <c r="O23" s="174" t="s">
        <v>26</v>
      </c>
      <c r="P23" s="174" t="s">
        <v>26</v>
      </c>
      <c r="Q23" s="174" t="s">
        <v>26</v>
      </c>
      <c r="R23" s="174" t="s">
        <v>26</v>
      </c>
      <c r="S23" s="174" t="s">
        <v>26</v>
      </c>
      <c r="T23" s="174" t="s">
        <v>26</v>
      </c>
      <c r="U23" s="174">
        <v>2</v>
      </c>
      <c r="V23" s="174">
        <v>2</v>
      </c>
      <c r="W23" s="174" t="s">
        <v>52</v>
      </c>
      <c r="X23" s="174" t="s">
        <v>26</v>
      </c>
      <c r="Y23" s="174" t="s">
        <v>26</v>
      </c>
      <c r="Z23" s="142">
        <v>26</v>
      </c>
      <c r="AA23" s="174" t="s">
        <v>26</v>
      </c>
      <c r="AB23" s="86" t="s">
        <v>26</v>
      </c>
      <c r="AC23" s="23"/>
      <c r="AD23" s="87"/>
      <c r="AE23" s="175"/>
      <c r="AF23" s="87"/>
      <c r="AG23" s="175"/>
      <c r="AH23" s="93"/>
      <c r="AI23" s="175"/>
      <c r="AJ23" s="87"/>
      <c r="AK23" s="175"/>
      <c r="AL23" s="87"/>
      <c r="AM23" s="175"/>
      <c r="AN23" s="93"/>
      <c r="AO23" s="175"/>
      <c r="AP23" s="87"/>
      <c r="AQ23" s="23"/>
      <c r="AR23" s="23"/>
      <c r="AS23" s="23"/>
      <c r="AT23" s="88"/>
      <c r="AW23" s="23"/>
      <c r="AY23" s="165"/>
      <c r="AZ23" s="75"/>
      <c r="BA23" s="23"/>
      <c r="BB23" s="75"/>
      <c r="BC23" s="23"/>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row>
    <row r="24" spans="1:82"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75"/>
      <c r="AE24" s="75"/>
      <c r="AF24" s="165"/>
      <c r="AG24" s="23"/>
      <c r="AH24" s="165"/>
      <c r="AI24" s="75"/>
      <c r="AJ24" s="75"/>
      <c r="AK24" s="75"/>
      <c r="AL24" s="75"/>
      <c r="AM24" s="75"/>
      <c r="AN24" s="165"/>
      <c r="AO24" s="165"/>
      <c r="AQ24" s="23"/>
      <c r="AR24" s="88"/>
      <c r="AT24" s="88"/>
      <c r="AV24" s="88"/>
      <c r="AW24" s="23"/>
      <c r="AY24" s="165"/>
      <c r="AZ24" s="75"/>
      <c r="BA24" s="23"/>
      <c r="BB24" s="75"/>
      <c r="BC24" s="23"/>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row>
    <row r="25" spans="1:82" ht="9" x14ac:dyDescent="0.25">
      <c r="AD25" s="23"/>
      <c r="AE25" s="23"/>
      <c r="AF25" s="23"/>
      <c r="AG25" s="23"/>
      <c r="AH25" s="23"/>
      <c r="AI25" s="23"/>
      <c r="AJ25" s="23"/>
      <c r="AK25" s="23"/>
      <c r="AL25" s="23"/>
      <c r="AM25" s="23"/>
      <c r="AN25" s="23"/>
      <c r="AO25" s="23"/>
    </row>
    <row r="26" spans="1:82" s="97" customFormat="1" ht="9" x14ac:dyDescent="0.15">
      <c r="A26" s="95"/>
      <c r="B26" s="273" t="s">
        <v>604</v>
      </c>
      <c r="C26" s="281"/>
      <c r="D26" s="140"/>
      <c r="E26" s="96"/>
      <c r="F26" s="96"/>
      <c r="G26" s="96"/>
      <c r="H26" s="96"/>
      <c r="I26" s="96"/>
      <c r="J26" s="96"/>
      <c r="K26" s="96"/>
      <c r="L26" s="96"/>
      <c r="W26" s="208"/>
      <c r="X26" s="96"/>
      <c r="AE26" s="23"/>
    </row>
    <row r="27" spans="1:82" s="23" customFormat="1" ht="10.5" customHeight="1" x14ac:dyDescent="0.25">
      <c r="A27" s="98"/>
      <c r="B27" s="99" t="s">
        <v>256</v>
      </c>
      <c r="C27" s="72" t="s">
        <v>53</v>
      </c>
      <c r="D27" s="72" t="s">
        <v>2</v>
      </c>
      <c r="E27" s="72" t="s">
        <v>605</v>
      </c>
      <c r="F27" s="72" t="s">
        <v>606</v>
      </c>
      <c r="G27" s="72" t="s">
        <v>607</v>
      </c>
      <c r="H27" s="73" t="s">
        <v>6</v>
      </c>
      <c r="I27" s="72" t="s">
        <v>7</v>
      </c>
      <c r="J27" s="72" t="s">
        <v>8</v>
      </c>
      <c r="K27" s="72" t="s">
        <v>608</v>
      </c>
      <c r="L27" s="72" t="s">
        <v>609</v>
      </c>
      <c r="M27" s="72" t="s">
        <v>11</v>
      </c>
      <c r="N27" s="72" t="s">
        <v>12</v>
      </c>
      <c r="O27" s="72" t="s">
        <v>13</v>
      </c>
      <c r="P27" s="72" t="s">
        <v>14</v>
      </c>
      <c r="Q27" s="72" t="s">
        <v>610</v>
      </c>
      <c r="R27" s="72" t="s">
        <v>16</v>
      </c>
      <c r="S27" s="72" t="s">
        <v>17</v>
      </c>
      <c r="T27" s="72" t="s">
        <v>18</v>
      </c>
      <c r="U27" s="72" t="s">
        <v>611</v>
      </c>
      <c r="V27" s="72" t="s">
        <v>55</v>
      </c>
      <c r="W27" s="72" t="s">
        <v>56</v>
      </c>
      <c r="X27" s="72" t="s">
        <v>397</v>
      </c>
      <c r="Y27" s="72" t="s">
        <v>57</v>
      </c>
      <c r="Z27" s="72" t="s">
        <v>59</v>
      </c>
      <c r="AA27" s="72" t="s">
        <v>58</v>
      </c>
      <c r="AB27" s="77" t="s">
        <v>61</v>
      </c>
      <c r="AD27" s="100"/>
      <c r="AF27" s="100"/>
      <c r="AG27" s="100"/>
      <c r="AH27" s="100"/>
      <c r="AI27" s="100"/>
      <c r="AJ27" s="100"/>
      <c r="AK27" s="100"/>
      <c r="AL27" s="100"/>
      <c r="AM27" s="100"/>
      <c r="AN27" s="100"/>
      <c r="AO27" s="100"/>
      <c r="AP27" s="100"/>
      <c r="AQ27" s="100"/>
      <c r="AR27" s="100"/>
      <c r="AS27" s="100"/>
      <c r="AT27" s="101"/>
    </row>
    <row r="28" spans="1:82" ht="10.5" customHeight="1" x14ac:dyDescent="0.15">
      <c r="B28" s="102" t="s">
        <v>576</v>
      </c>
      <c r="C28" s="103">
        <v>239.49065657435403</v>
      </c>
      <c r="D28" s="103">
        <v>36.901377434420603</v>
      </c>
      <c r="E28" s="103" t="s">
        <v>62</v>
      </c>
      <c r="F28" s="103">
        <v>0.48211977595863997</v>
      </c>
      <c r="G28" s="103">
        <v>30.331721676631698</v>
      </c>
      <c r="H28" s="103" t="s">
        <v>62</v>
      </c>
      <c r="I28" s="103">
        <v>66.271006654221608</v>
      </c>
      <c r="J28" s="103">
        <v>35.648319229154296</v>
      </c>
      <c r="K28" s="103">
        <v>14.638262677980769</v>
      </c>
      <c r="L28" s="103">
        <v>12.5903905042123</v>
      </c>
      <c r="M28" s="103">
        <v>24.5315329130792</v>
      </c>
      <c r="N28" s="103">
        <v>37.414687536584097</v>
      </c>
      <c r="O28" s="103">
        <v>23.488944336025803</v>
      </c>
      <c r="P28" s="103">
        <v>17.9284793679867</v>
      </c>
      <c r="Q28" s="103" t="s">
        <v>62</v>
      </c>
      <c r="R28" s="103">
        <v>9.3402603213838002</v>
      </c>
      <c r="S28" s="103">
        <v>21.249729278235602</v>
      </c>
      <c r="T28" s="103">
        <v>38.570255182154753</v>
      </c>
      <c r="U28" s="103">
        <v>205.79391764691729</v>
      </c>
      <c r="V28" s="103" t="s">
        <v>341</v>
      </c>
      <c r="W28" s="103" t="s">
        <v>26</v>
      </c>
      <c r="X28" s="103" t="s">
        <v>341</v>
      </c>
      <c r="Y28" s="103" t="s">
        <v>341</v>
      </c>
      <c r="Z28" s="103" t="s">
        <v>341</v>
      </c>
      <c r="AA28" s="282" t="s">
        <v>341</v>
      </c>
      <c r="AB28" s="258">
        <v>814.67166110930123</v>
      </c>
      <c r="AC28" s="23"/>
      <c r="AD28" s="105"/>
      <c r="AE28" s="23"/>
      <c r="AF28" s="105"/>
      <c r="AG28" s="105"/>
      <c r="AH28" s="105"/>
      <c r="AI28" s="105"/>
      <c r="AJ28" s="105"/>
      <c r="AK28" s="105"/>
      <c r="AL28" s="105"/>
      <c r="AM28" s="105"/>
      <c r="AN28" s="105"/>
      <c r="AO28" s="105"/>
      <c r="AP28" s="105"/>
      <c r="AQ28" s="105"/>
      <c r="AR28" s="105"/>
      <c r="AS28" s="105"/>
      <c r="AT28" s="105"/>
      <c r="AU28" s="23"/>
      <c r="AV28" s="165"/>
      <c r="AW28" s="23"/>
      <c r="AY28" s="165"/>
      <c r="AZ28" s="75"/>
      <c r="BA28" s="23"/>
      <c r="BB28" s="75"/>
      <c r="BC28" s="23"/>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row>
    <row r="29" spans="1:82" ht="10.5" customHeight="1" x14ac:dyDescent="0.25">
      <c r="B29" s="106" t="s">
        <v>612</v>
      </c>
      <c r="C29" s="107">
        <v>258.5</v>
      </c>
      <c r="D29" s="107">
        <v>29.4</v>
      </c>
      <c r="E29" s="107" t="s">
        <v>62</v>
      </c>
      <c r="F29" s="107" t="s">
        <v>62</v>
      </c>
      <c r="G29" s="107">
        <v>33.700000000000003</v>
      </c>
      <c r="H29" s="107" t="s">
        <v>26</v>
      </c>
      <c r="I29" s="107">
        <v>66.900000000000006</v>
      </c>
      <c r="J29" s="107">
        <v>44.4</v>
      </c>
      <c r="K29" s="107">
        <v>14.2</v>
      </c>
      <c r="L29" s="107">
        <v>26</v>
      </c>
      <c r="M29" s="107">
        <v>24.4</v>
      </c>
      <c r="N29" s="107">
        <v>38.1</v>
      </c>
      <c r="O29" s="107">
        <v>17.2</v>
      </c>
      <c r="P29" s="107">
        <v>17.3</v>
      </c>
      <c r="Q29" s="107" t="s">
        <v>62</v>
      </c>
      <c r="R29" s="107">
        <v>9.8000000000000007</v>
      </c>
      <c r="S29" s="107">
        <v>19.3</v>
      </c>
      <c r="T29" s="107">
        <v>21.2</v>
      </c>
      <c r="U29" s="107" t="s">
        <v>26</v>
      </c>
      <c r="V29" s="107" t="s">
        <v>26</v>
      </c>
      <c r="W29" s="107" t="s">
        <v>26</v>
      </c>
      <c r="X29" s="107" t="s">
        <v>26</v>
      </c>
      <c r="Y29" s="107" t="s">
        <v>26</v>
      </c>
      <c r="Z29" s="107" t="s">
        <v>26</v>
      </c>
      <c r="AA29" s="107" t="s">
        <v>26</v>
      </c>
      <c r="AB29" s="108">
        <v>620.39999999999986</v>
      </c>
      <c r="AC29" s="23"/>
      <c r="AD29" s="23"/>
      <c r="AE29" s="23"/>
      <c r="AF29" s="109"/>
      <c r="AG29" s="23"/>
      <c r="AH29" s="23"/>
      <c r="AI29" s="23"/>
      <c r="AJ29" s="23"/>
      <c r="AK29" s="23"/>
      <c r="AL29" s="23"/>
      <c r="AM29" s="23"/>
      <c r="AN29" s="23"/>
      <c r="AO29" s="23"/>
      <c r="AP29" s="23"/>
      <c r="AQ29" s="23"/>
      <c r="AR29" s="23"/>
      <c r="AS29" s="23"/>
      <c r="AT29" s="109"/>
      <c r="AU29" s="23"/>
      <c r="AV29" s="165"/>
      <c r="AW29" s="23"/>
      <c r="AY29" s="165"/>
      <c r="AZ29" s="75"/>
      <c r="BA29" s="23"/>
      <c r="BB29" s="75"/>
      <c r="BC29" s="23"/>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row>
    <row r="30" spans="1:82" ht="10.5" customHeight="1" x14ac:dyDescent="0.25">
      <c r="B30" s="110" t="s">
        <v>613</v>
      </c>
      <c r="C30" s="111" t="s">
        <v>26</v>
      </c>
      <c r="D30" s="111">
        <v>29</v>
      </c>
      <c r="E30" s="111" t="s">
        <v>62</v>
      </c>
      <c r="F30" s="111" t="s">
        <v>62</v>
      </c>
      <c r="G30" s="111">
        <v>35.9</v>
      </c>
      <c r="H30" s="111" t="s">
        <v>26</v>
      </c>
      <c r="I30" s="111">
        <v>76.7</v>
      </c>
      <c r="J30" s="111">
        <v>46.7</v>
      </c>
      <c r="K30" s="111">
        <v>14.9</v>
      </c>
      <c r="L30" s="111">
        <v>29.6</v>
      </c>
      <c r="M30" s="111">
        <v>24.4</v>
      </c>
      <c r="N30" s="111">
        <v>37.299999999999997</v>
      </c>
      <c r="O30" s="111">
        <v>18.7</v>
      </c>
      <c r="P30" s="111">
        <v>18</v>
      </c>
      <c r="Q30" s="107" t="s">
        <v>62</v>
      </c>
      <c r="R30" s="111">
        <v>11.3</v>
      </c>
      <c r="S30" s="111">
        <v>19.7</v>
      </c>
      <c r="T30" s="111">
        <v>21.9</v>
      </c>
      <c r="U30" s="111" t="s">
        <v>26</v>
      </c>
      <c r="V30" s="111" t="s">
        <v>26</v>
      </c>
      <c r="W30" s="111" t="s">
        <v>26</v>
      </c>
      <c r="X30" s="111" t="s">
        <v>26</v>
      </c>
      <c r="Y30" s="111" t="s">
        <v>26</v>
      </c>
      <c r="Z30" s="111" t="s">
        <v>26</v>
      </c>
      <c r="AA30" s="111" t="s">
        <v>26</v>
      </c>
      <c r="AB30" s="108">
        <v>384.09999999999997</v>
      </c>
      <c r="AC30" s="23"/>
      <c r="AD30" s="75"/>
      <c r="AE30" s="23"/>
      <c r="AF30" s="165"/>
      <c r="AG30" s="23"/>
      <c r="AH30" s="165"/>
      <c r="AI30" s="75"/>
      <c r="AJ30" s="75"/>
      <c r="AK30" s="75"/>
      <c r="AL30" s="75"/>
      <c r="AM30" s="75"/>
      <c r="AN30" s="165"/>
      <c r="AO30" s="165"/>
      <c r="AP30" s="23"/>
      <c r="AQ30" s="23"/>
      <c r="AR30" s="165"/>
      <c r="AS30" s="23"/>
      <c r="AT30" s="165"/>
      <c r="AU30" s="23"/>
      <c r="AV30" s="165"/>
      <c r="AW30" s="23"/>
      <c r="AY30" s="165"/>
      <c r="AZ30" s="75"/>
      <c r="BA30" s="23"/>
      <c r="BB30" s="75"/>
      <c r="BC30" s="23"/>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row>
    <row r="31" spans="1:82" ht="9" x14ac:dyDescent="0.25">
      <c r="B31" s="106" t="s">
        <v>408</v>
      </c>
      <c r="C31" s="112">
        <v>239</v>
      </c>
      <c r="D31" s="112">
        <v>19</v>
      </c>
      <c r="E31" s="112">
        <v>0</v>
      </c>
      <c r="F31" s="112">
        <v>0</v>
      </c>
      <c r="G31" s="112">
        <v>9</v>
      </c>
      <c r="H31" s="112">
        <v>1</v>
      </c>
      <c r="I31" s="112">
        <v>25</v>
      </c>
      <c r="J31" s="112">
        <v>27</v>
      </c>
      <c r="K31" s="112">
        <v>8</v>
      </c>
      <c r="L31" s="112">
        <v>14</v>
      </c>
      <c r="M31" s="112">
        <v>16</v>
      </c>
      <c r="N31" s="112">
        <v>25</v>
      </c>
      <c r="O31" s="112">
        <v>14</v>
      </c>
      <c r="P31" s="112">
        <v>12</v>
      </c>
      <c r="Q31" s="112">
        <v>0</v>
      </c>
      <c r="R31" s="112">
        <v>9</v>
      </c>
      <c r="S31" s="112">
        <v>12</v>
      </c>
      <c r="T31" s="112">
        <v>0</v>
      </c>
      <c r="U31" s="112">
        <v>161</v>
      </c>
      <c r="V31" s="112">
        <v>12</v>
      </c>
      <c r="W31" s="112">
        <v>0</v>
      </c>
      <c r="X31" s="112">
        <v>0</v>
      </c>
      <c r="Y31" s="112">
        <v>0</v>
      </c>
      <c r="Z31" s="112">
        <v>3</v>
      </c>
      <c r="AA31" s="112">
        <v>1</v>
      </c>
      <c r="AB31" s="113">
        <v>607</v>
      </c>
      <c r="AD31" s="75"/>
      <c r="AE31" s="23"/>
      <c r="AF31" s="165"/>
      <c r="AG31" s="23"/>
      <c r="AH31" s="165"/>
      <c r="AI31" s="75"/>
      <c r="AJ31" s="75"/>
      <c r="AK31" s="75"/>
      <c r="AL31" s="75"/>
      <c r="AM31" s="75"/>
      <c r="AN31" s="165"/>
      <c r="AO31" s="165"/>
      <c r="AP31" s="23"/>
      <c r="AQ31" s="23"/>
      <c r="AR31" s="165"/>
      <c r="AS31" s="23"/>
      <c r="AT31" s="165"/>
      <c r="AU31" s="23"/>
      <c r="AV31" s="165"/>
      <c r="AW31" s="23"/>
      <c r="AY31" s="165"/>
      <c r="AZ31" s="75"/>
      <c r="BA31" s="23"/>
      <c r="BB31" s="75"/>
      <c r="BC31" s="23"/>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row>
    <row r="32" spans="1:82" ht="9" x14ac:dyDescent="0.25">
      <c r="B32" s="114" t="s">
        <v>459</v>
      </c>
      <c r="C32" s="115"/>
      <c r="D32" s="115"/>
      <c r="E32" s="116"/>
      <c r="F32" s="116"/>
      <c r="G32" s="116"/>
      <c r="H32" s="116"/>
      <c r="I32" s="116"/>
      <c r="J32" s="116"/>
      <c r="K32" s="116"/>
      <c r="L32" s="116"/>
      <c r="M32" s="116"/>
      <c r="N32" s="116"/>
      <c r="O32" s="116"/>
      <c r="P32" s="116"/>
      <c r="Q32" s="116"/>
      <c r="R32" s="116"/>
      <c r="S32" s="116"/>
      <c r="T32" s="116"/>
      <c r="U32" s="116"/>
      <c r="V32" s="116"/>
      <c r="W32" s="259"/>
      <c r="X32" s="259"/>
      <c r="Y32" s="116"/>
      <c r="Z32" s="116"/>
      <c r="AA32" s="116"/>
      <c r="AB32" s="144"/>
      <c r="AC32" s="23"/>
      <c r="AD32" s="89"/>
      <c r="AE32" s="23"/>
      <c r="AF32" s="88"/>
      <c r="AH32" s="88"/>
      <c r="AI32" s="89"/>
      <c r="AJ32" s="89"/>
      <c r="AK32" s="89"/>
      <c r="AL32" s="89"/>
      <c r="AM32" s="75"/>
      <c r="AN32" s="88"/>
      <c r="AO32" s="88"/>
      <c r="AQ32" s="23"/>
      <c r="AR32" s="88"/>
      <c r="AT32" s="88"/>
      <c r="AV32" s="88"/>
      <c r="AW32" s="23"/>
      <c r="AY32" s="165"/>
      <c r="AZ32" s="75"/>
      <c r="BA32" s="23"/>
      <c r="BB32" s="75"/>
      <c r="BC32" s="23"/>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row>
    <row r="33" spans="2:55" ht="10.5" customHeight="1" x14ac:dyDescent="0.25">
      <c r="AE33" s="23"/>
    </row>
    <row r="34" spans="2:55" ht="9" x14ac:dyDescent="0.25">
      <c r="AC34" s="23"/>
      <c r="AE34" s="23"/>
      <c r="AF34" s="23"/>
      <c r="AG34" s="23"/>
      <c r="AH34" s="23"/>
      <c r="AI34" s="23"/>
      <c r="AJ34" s="23"/>
      <c r="AK34" s="23"/>
      <c r="AL34" s="23"/>
      <c r="AM34" s="23"/>
      <c r="AN34" s="23"/>
      <c r="AO34" s="23"/>
      <c r="AP34" s="23"/>
      <c r="AQ34" s="23"/>
      <c r="AR34" s="165"/>
      <c r="AS34" s="23"/>
      <c r="AT34" s="88"/>
      <c r="AV34" s="88"/>
      <c r="AW34" s="23"/>
      <c r="AY34" s="165"/>
      <c r="AZ34" s="75"/>
      <c r="BA34" s="23"/>
      <c r="BB34" s="75"/>
      <c r="BC34" s="23"/>
    </row>
    <row r="35" spans="2:55" ht="9" x14ac:dyDescent="0.25">
      <c r="B35" s="378" t="s">
        <v>802</v>
      </c>
      <c r="C35" s="379"/>
      <c r="D35" s="379"/>
      <c r="E35" s="379"/>
      <c r="F35" s="379"/>
      <c r="G35" s="379"/>
      <c r="H35" s="379"/>
      <c r="I35" s="93"/>
      <c r="O35" s="378" t="s">
        <v>615</v>
      </c>
      <c r="P35" s="379"/>
      <c r="Q35" s="379"/>
      <c r="R35" s="379"/>
      <c r="S35" s="379"/>
      <c r="T35" s="379"/>
      <c r="U35" s="379"/>
      <c r="V35" s="379"/>
      <c r="W35" s="379"/>
      <c r="X35" s="379"/>
      <c r="Y35" s="379"/>
      <c r="Z35" s="379"/>
      <c r="AA35" s="379"/>
      <c r="AB35" s="380"/>
      <c r="AC35" s="23"/>
      <c r="AE35" s="23"/>
      <c r="AF35" s="23"/>
      <c r="AG35" s="23"/>
      <c r="AH35" s="23"/>
      <c r="AI35" s="23"/>
      <c r="AJ35" s="23"/>
      <c r="AK35" s="23"/>
      <c r="AL35" s="23"/>
      <c r="AM35" s="23"/>
      <c r="AN35" s="23"/>
      <c r="AO35" s="23"/>
      <c r="AP35" s="23"/>
      <c r="AQ35" s="23"/>
      <c r="AR35" s="165"/>
      <c r="AS35" s="23"/>
      <c r="AT35" s="88"/>
      <c r="AW35" s="23"/>
      <c r="AY35" s="165"/>
      <c r="AZ35" s="75"/>
      <c r="BA35" s="23"/>
      <c r="BB35" s="75"/>
      <c r="BC35" s="23"/>
    </row>
    <row r="36" spans="2:55" ht="10.5" customHeight="1" x14ac:dyDescent="0.25">
      <c r="B36" s="283" t="s">
        <v>63</v>
      </c>
      <c r="C36" s="139" t="s">
        <v>300</v>
      </c>
      <c r="D36" s="139" t="s">
        <v>64</v>
      </c>
      <c r="E36" s="139" t="s">
        <v>66</v>
      </c>
      <c r="F36" s="139" t="s">
        <v>777</v>
      </c>
      <c r="G36" s="139" t="s">
        <v>68</v>
      </c>
      <c r="H36" s="138" t="s">
        <v>69</v>
      </c>
      <c r="I36" s="169"/>
      <c r="AA36" s="23"/>
      <c r="AB36" s="23"/>
      <c r="AC36" s="23"/>
      <c r="AE36" s="23"/>
      <c r="AF36" s="23"/>
      <c r="AG36" s="23"/>
      <c r="AH36" s="23"/>
      <c r="AI36" s="23"/>
      <c r="AJ36" s="23"/>
      <c r="AK36" s="23"/>
      <c r="AL36" s="23"/>
      <c r="AM36" s="23"/>
      <c r="AN36" s="23"/>
      <c r="AO36" s="23"/>
      <c r="AP36" s="23"/>
      <c r="AQ36" s="23"/>
      <c r="AR36" s="165"/>
      <c r="AS36" s="23"/>
      <c r="AT36" s="88"/>
      <c r="AW36" s="23"/>
      <c r="AY36" s="165"/>
      <c r="AZ36" s="75"/>
      <c r="BA36" s="23"/>
      <c r="BB36" s="75"/>
      <c r="BC36" s="23"/>
    </row>
    <row r="37" spans="2:55" ht="9" x14ac:dyDescent="0.25">
      <c r="B37" s="26" t="s">
        <v>407</v>
      </c>
      <c r="C37" s="169">
        <v>9</v>
      </c>
      <c r="D37" s="169">
        <v>5</v>
      </c>
      <c r="E37" s="169">
        <v>3</v>
      </c>
      <c r="F37" s="169">
        <v>3</v>
      </c>
      <c r="G37" s="169">
        <v>5</v>
      </c>
      <c r="H37" s="81">
        <v>1</v>
      </c>
      <c r="I37" s="169"/>
      <c r="J37" s="123"/>
      <c r="K37" s="23" t="s">
        <v>70</v>
      </c>
      <c r="L37" s="23"/>
      <c r="M37" s="23"/>
      <c r="N37" s="23"/>
      <c r="O37" s="23"/>
      <c r="AA37" s="23"/>
      <c r="AB37" s="23"/>
      <c r="AC37" s="23"/>
      <c r="AE37" s="23"/>
      <c r="AF37" s="23"/>
      <c r="AG37" s="23"/>
      <c r="AH37" s="23"/>
      <c r="AI37" s="23"/>
      <c r="AJ37" s="23"/>
      <c r="AK37" s="23"/>
      <c r="AL37" s="23"/>
      <c r="AM37" s="23"/>
      <c r="AN37" s="23"/>
      <c r="AO37" s="23"/>
      <c r="AP37" s="23"/>
      <c r="AQ37" s="23"/>
      <c r="AR37" s="165"/>
      <c r="AS37" s="23"/>
      <c r="AT37" s="88"/>
      <c r="AV37" s="88"/>
      <c r="AW37" s="23"/>
      <c r="AY37" s="165"/>
      <c r="AZ37" s="75"/>
      <c r="BA37" s="23"/>
      <c r="BB37" s="75"/>
      <c r="BC37" s="23"/>
    </row>
    <row r="38" spans="2:55" ht="9" x14ac:dyDescent="0.25">
      <c r="B38" s="85" t="s">
        <v>71</v>
      </c>
      <c r="C38" s="174">
        <v>9</v>
      </c>
      <c r="D38" s="174">
        <v>5</v>
      </c>
      <c r="E38" s="174">
        <v>3</v>
      </c>
      <c r="F38" s="174">
        <v>4</v>
      </c>
      <c r="G38" s="174">
        <v>5</v>
      </c>
      <c r="H38" s="86">
        <v>2</v>
      </c>
      <c r="I38" s="175"/>
      <c r="J38" s="128"/>
      <c r="K38" s="23"/>
      <c r="L38" s="23"/>
      <c r="M38" s="23"/>
      <c r="N38" s="23"/>
      <c r="O38" s="23"/>
      <c r="P38" s="23"/>
      <c r="Q38" s="93"/>
      <c r="R38" s="23"/>
      <c r="S38" s="23"/>
      <c r="T38" s="23"/>
      <c r="U38" s="23"/>
      <c r="V38" s="23"/>
      <c r="W38" s="23"/>
      <c r="X38" s="23"/>
      <c r="Y38" s="23"/>
      <c r="Z38" s="23"/>
      <c r="AA38" s="23"/>
      <c r="AB38" s="23"/>
      <c r="AC38" s="23"/>
      <c r="AE38" s="23"/>
      <c r="AF38" s="169"/>
      <c r="AG38" s="169"/>
      <c r="AH38" s="169"/>
      <c r="AI38" s="169"/>
      <c r="AJ38" s="169"/>
      <c r="AK38" s="169"/>
      <c r="AL38" s="169"/>
      <c r="AM38" s="169"/>
      <c r="AN38" s="169"/>
      <c r="AO38" s="169"/>
      <c r="AP38" s="169"/>
      <c r="AQ38" s="23"/>
      <c r="AR38" s="23"/>
      <c r="AS38" s="23"/>
    </row>
    <row r="39" spans="2:55" ht="14.25" x14ac:dyDescent="0.25">
      <c r="B39" s="284"/>
      <c r="C39" s="285"/>
      <c r="D39" s="285"/>
      <c r="E39" s="285"/>
      <c r="F39" s="285"/>
      <c r="G39" s="285"/>
      <c r="H39" s="286"/>
      <c r="I39" s="285"/>
      <c r="J39" s="134"/>
      <c r="K39" s="23"/>
      <c r="L39" s="23"/>
      <c r="M39" s="23"/>
      <c r="N39" s="23"/>
      <c r="O39" s="23"/>
      <c r="P39" s="23"/>
      <c r="Q39" s="93"/>
      <c r="R39" s="23"/>
      <c r="S39" s="23"/>
      <c r="T39" s="23"/>
      <c r="U39" s="23"/>
      <c r="V39" s="23"/>
      <c r="W39" s="23"/>
      <c r="X39" s="23"/>
      <c r="Y39" s="23"/>
      <c r="Z39" s="23"/>
      <c r="AA39" s="23"/>
      <c r="AB39" s="23"/>
      <c r="AC39" s="23"/>
      <c r="AE39" s="23"/>
      <c r="AF39" s="169"/>
      <c r="AG39" s="169"/>
      <c r="AH39" s="169"/>
      <c r="AI39" s="169"/>
      <c r="AJ39" s="169"/>
      <c r="AK39" s="169"/>
      <c r="AL39" s="169"/>
      <c r="AM39" s="287"/>
      <c r="AN39" s="169"/>
      <c r="AO39" s="169"/>
      <c r="AP39" s="169"/>
      <c r="AQ39" s="23"/>
      <c r="AR39" s="23"/>
      <c r="AS39" s="23"/>
    </row>
    <row r="40" spans="2:55" ht="9" x14ac:dyDescent="0.25">
      <c r="B40" s="172" t="s">
        <v>72</v>
      </c>
      <c r="C40" s="72" t="s">
        <v>73</v>
      </c>
      <c r="D40" s="72" t="s">
        <v>64</v>
      </c>
      <c r="E40" s="72" t="s">
        <v>66</v>
      </c>
      <c r="F40" s="72" t="s">
        <v>67</v>
      </c>
      <c r="G40" s="72" t="s">
        <v>68</v>
      </c>
      <c r="H40" s="91" t="s">
        <v>69</v>
      </c>
      <c r="I40" s="169"/>
      <c r="J40" s="128"/>
      <c r="K40" s="23"/>
      <c r="L40" s="23"/>
      <c r="M40" s="23"/>
      <c r="N40" s="23"/>
      <c r="O40" s="23"/>
      <c r="P40" s="23"/>
      <c r="Q40" s="23"/>
      <c r="R40" s="23"/>
      <c r="S40" s="23"/>
      <c r="T40" s="23"/>
      <c r="U40" s="23"/>
      <c r="V40" s="23"/>
      <c r="W40" s="23"/>
      <c r="X40" s="23"/>
      <c r="Y40" s="23"/>
      <c r="Z40" s="23"/>
      <c r="AA40" s="23"/>
      <c r="AB40" s="23"/>
      <c r="AC40" s="23"/>
      <c r="AE40" s="23"/>
      <c r="AF40" s="23"/>
      <c r="AG40" s="23"/>
      <c r="AH40" s="23"/>
      <c r="AI40" s="23"/>
      <c r="AJ40" s="23"/>
      <c r="AK40" s="23"/>
      <c r="AL40" s="23"/>
      <c r="AM40" s="23"/>
      <c r="AN40" s="23"/>
      <c r="AO40" s="23"/>
      <c r="AP40" s="23"/>
      <c r="AQ40" s="23"/>
      <c r="AR40" s="23"/>
      <c r="AS40" s="23"/>
    </row>
    <row r="41" spans="2:55" ht="9" x14ac:dyDescent="0.25">
      <c r="B41" s="26" t="s">
        <v>407</v>
      </c>
      <c r="C41" s="169">
        <v>11</v>
      </c>
      <c r="D41" s="169">
        <v>6</v>
      </c>
      <c r="E41" s="169">
        <v>3</v>
      </c>
      <c r="F41" s="169">
        <v>3</v>
      </c>
      <c r="G41" s="169">
        <v>5</v>
      </c>
      <c r="H41" s="81">
        <v>1</v>
      </c>
      <c r="I41" s="169"/>
      <c r="J41" s="134"/>
      <c r="K41" s="23"/>
      <c r="L41" s="23"/>
      <c r="M41" s="23"/>
      <c r="N41" s="23"/>
      <c r="O41" s="23"/>
      <c r="P41" s="23"/>
      <c r="Q41" s="23"/>
      <c r="R41" s="23"/>
      <c r="S41" s="23"/>
      <c r="T41" s="23"/>
      <c r="U41" s="23"/>
      <c r="V41" s="23"/>
      <c r="W41" s="23"/>
      <c r="X41" s="23"/>
      <c r="Y41" s="23"/>
      <c r="Z41" s="23"/>
      <c r="AA41" s="23"/>
      <c r="AB41" s="23"/>
      <c r="AC41" s="23"/>
      <c r="AE41" s="23"/>
      <c r="AF41" s="175"/>
      <c r="AG41" s="175"/>
      <c r="AH41" s="175"/>
      <c r="AI41" s="175"/>
      <c r="AJ41" s="175"/>
      <c r="AK41" s="175"/>
      <c r="AL41" s="175"/>
      <c r="AM41" s="175"/>
      <c r="AN41" s="175"/>
      <c r="AO41" s="175"/>
      <c r="AP41" s="175"/>
      <c r="AQ41" s="23"/>
      <c r="AR41" s="23"/>
      <c r="AS41" s="23"/>
    </row>
    <row r="42" spans="2:55" ht="9" x14ac:dyDescent="0.25">
      <c r="B42" s="85" t="s">
        <v>71</v>
      </c>
      <c r="C42" s="174">
        <v>11</v>
      </c>
      <c r="D42" s="174">
        <v>6</v>
      </c>
      <c r="E42" s="174">
        <v>3</v>
      </c>
      <c r="F42" s="174">
        <v>4</v>
      </c>
      <c r="G42" s="174">
        <v>5</v>
      </c>
      <c r="H42" s="86">
        <v>2</v>
      </c>
      <c r="I42" s="175"/>
      <c r="J42" s="128" t="s">
        <v>74</v>
      </c>
      <c r="K42" s="23"/>
      <c r="L42" s="23"/>
      <c r="M42" s="23"/>
      <c r="N42" s="23"/>
      <c r="O42" s="23"/>
      <c r="P42" s="23"/>
      <c r="Q42" s="23"/>
      <c r="R42" s="23"/>
      <c r="S42" s="23"/>
      <c r="T42" s="23"/>
      <c r="U42" s="23"/>
      <c r="V42" s="23"/>
      <c r="W42" s="23"/>
      <c r="X42" s="23"/>
      <c r="Y42" s="23"/>
      <c r="Z42" s="23"/>
      <c r="AA42" s="23"/>
      <c r="AB42" s="23"/>
      <c r="AC42" s="23"/>
      <c r="AE42" s="23"/>
      <c r="AF42" s="23"/>
      <c r="AG42" s="23"/>
      <c r="AH42" s="23"/>
      <c r="AI42" s="23"/>
      <c r="AJ42" s="23"/>
      <c r="AK42" s="23"/>
      <c r="AL42" s="23"/>
      <c r="AM42" s="23"/>
      <c r="AN42" s="23"/>
      <c r="AO42" s="23"/>
      <c r="AP42" s="23"/>
      <c r="AQ42" s="23"/>
      <c r="AR42" s="23"/>
      <c r="AS42" s="23"/>
    </row>
    <row r="43" spans="2:55" ht="9" x14ac:dyDescent="0.25">
      <c r="B43" s="137"/>
      <c r="C43" s="169"/>
      <c r="D43" s="169"/>
      <c r="E43" s="169"/>
      <c r="F43" s="169"/>
      <c r="G43" s="169"/>
      <c r="H43" s="81"/>
      <c r="I43" s="169"/>
      <c r="J43" s="128"/>
      <c r="K43" s="23"/>
      <c r="L43" s="23"/>
      <c r="M43" s="23"/>
      <c r="N43" s="23"/>
      <c r="O43" s="23"/>
      <c r="P43" s="23"/>
      <c r="Q43" s="23"/>
      <c r="R43" s="23"/>
      <c r="S43" s="23"/>
      <c r="T43" s="23"/>
      <c r="U43" s="23"/>
      <c r="V43" s="23"/>
      <c r="W43" s="23"/>
      <c r="X43" s="23"/>
      <c r="Y43" s="23"/>
      <c r="Z43" s="23"/>
      <c r="AA43" s="23"/>
      <c r="AB43" s="23"/>
      <c r="AC43" s="23"/>
      <c r="AE43" s="23"/>
      <c r="AF43" s="23"/>
      <c r="AG43" s="23"/>
      <c r="AH43" s="23"/>
      <c r="AI43" s="23"/>
      <c r="AJ43" s="23"/>
      <c r="AK43" s="23"/>
      <c r="AL43" s="23"/>
      <c r="AM43" s="23"/>
      <c r="AN43" s="23"/>
      <c r="AO43" s="23"/>
      <c r="AP43" s="23"/>
      <c r="AQ43" s="23"/>
      <c r="AR43" s="23"/>
      <c r="AS43" s="23"/>
    </row>
    <row r="44" spans="2:55" ht="10.5" customHeight="1" x14ac:dyDescent="0.25">
      <c r="B44" s="172" t="s">
        <v>110</v>
      </c>
      <c r="C44" s="72" t="s">
        <v>73</v>
      </c>
      <c r="D44" s="72" t="s">
        <v>64</v>
      </c>
      <c r="E44" s="72" t="s">
        <v>66</v>
      </c>
      <c r="F44" s="72" t="s">
        <v>67</v>
      </c>
      <c r="G44" s="72" t="s">
        <v>68</v>
      </c>
      <c r="H44" s="91" t="s">
        <v>69</v>
      </c>
      <c r="I44" s="169"/>
      <c r="J44" s="128"/>
      <c r="K44" s="23"/>
      <c r="L44" s="23"/>
      <c r="M44" s="23"/>
      <c r="N44" s="23"/>
      <c r="O44" s="23"/>
      <c r="P44" s="23"/>
      <c r="Q44" s="23"/>
      <c r="R44" s="23"/>
      <c r="S44" s="23"/>
      <c r="T44" s="23"/>
      <c r="U44" s="23"/>
      <c r="V44" s="23"/>
      <c r="W44" s="23"/>
      <c r="X44" s="23"/>
      <c r="Y44" s="23"/>
      <c r="Z44" s="23"/>
      <c r="AA44" s="23"/>
      <c r="AB44" s="23"/>
      <c r="AC44" s="23"/>
      <c r="AE44" s="23"/>
      <c r="AF44" s="23"/>
      <c r="AG44" s="23"/>
      <c r="AH44" s="23"/>
      <c r="AI44" s="23"/>
      <c r="AJ44" s="23"/>
      <c r="AK44" s="23"/>
      <c r="AL44" s="23"/>
      <c r="AM44" s="23"/>
      <c r="AN44" s="23"/>
      <c r="AO44" s="23"/>
      <c r="AP44" s="23"/>
      <c r="AQ44" s="23"/>
      <c r="AR44" s="23"/>
      <c r="AS44" s="23"/>
    </row>
    <row r="45" spans="2:55" ht="9" x14ac:dyDescent="0.25">
      <c r="B45" s="26" t="s">
        <v>407</v>
      </c>
      <c r="C45" s="169">
        <v>7</v>
      </c>
      <c r="D45" s="169">
        <v>5</v>
      </c>
      <c r="E45" s="169">
        <v>1</v>
      </c>
      <c r="F45" s="169">
        <v>0</v>
      </c>
      <c r="G45" s="169">
        <v>0</v>
      </c>
      <c r="H45" s="81">
        <v>0</v>
      </c>
      <c r="I45" s="169"/>
      <c r="J45" s="128"/>
      <c r="K45" s="23"/>
      <c r="L45" s="23"/>
      <c r="M45" s="23"/>
      <c r="N45" s="23"/>
      <c r="O45" s="23"/>
      <c r="P45" s="23"/>
      <c r="Q45" s="23"/>
      <c r="R45" s="23"/>
      <c r="S45" s="23"/>
      <c r="T45" s="23"/>
      <c r="U45" s="23"/>
      <c r="V45" s="23"/>
      <c r="W45" s="23"/>
      <c r="X45" s="23"/>
      <c r="Y45" s="23"/>
      <c r="Z45" s="23"/>
      <c r="AA45" s="23"/>
      <c r="AB45" s="23"/>
      <c r="AC45" s="23"/>
    </row>
    <row r="46" spans="2:55" ht="9" x14ac:dyDescent="0.25">
      <c r="B46" s="85" t="s">
        <v>71</v>
      </c>
      <c r="C46" s="174">
        <v>5</v>
      </c>
      <c r="D46" s="174">
        <v>3</v>
      </c>
      <c r="E46" s="174">
        <v>0</v>
      </c>
      <c r="F46" s="174">
        <v>0</v>
      </c>
      <c r="G46" s="174">
        <v>0</v>
      </c>
      <c r="H46" s="86">
        <v>0</v>
      </c>
      <c r="I46" s="175"/>
      <c r="K46" s="23"/>
      <c r="L46" s="23"/>
      <c r="M46" s="23"/>
      <c r="N46" s="23"/>
      <c r="O46" s="23"/>
      <c r="P46" s="23"/>
      <c r="Q46" s="23"/>
      <c r="R46" s="23"/>
      <c r="S46" s="23"/>
      <c r="T46" s="23"/>
      <c r="U46" s="23"/>
      <c r="V46" s="23"/>
      <c r="W46" s="23"/>
      <c r="X46" s="23"/>
      <c r="Y46" s="23"/>
      <c r="Z46" s="23"/>
      <c r="AA46" s="23"/>
      <c r="AB46" s="23"/>
      <c r="AC46" s="23"/>
    </row>
    <row r="47" spans="2:55" ht="9" x14ac:dyDescent="0.25">
      <c r="B47" s="26"/>
      <c r="C47" s="169"/>
      <c r="D47" s="169"/>
      <c r="E47" s="169"/>
      <c r="F47" s="169"/>
      <c r="G47" s="169"/>
      <c r="H47" s="81"/>
      <c r="I47" s="169"/>
      <c r="J47" s="128"/>
      <c r="K47" s="23"/>
      <c r="L47" s="23"/>
      <c r="M47" s="23"/>
      <c r="N47" s="23"/>
      <c r="O47" s="23"/>
      <c r="P47" s="23"/>
      <c r="Q47" s="23"/>
      <c r="R47" s="23"/>
      <c r="S47" s="23"/>
      <c r="T47" s="23"/>
      <c r="U47" s="23"/>
      <c r="V47" s="23"/>
      <c r="W47" s="23"/>
      <c r="X47" s="23"/>
      <c r="Y47" s="23"/>
      <c r="Z47" s="23"/>
      <c r="AA47" s="23"/>
      <c r="AB47" s="23"/>
      <c r="AC47" s="23"/>
    </row>
    <row r="48" spans="2:55" ht="9" x14ac:dyDescent="0.25">
      <c r="B48" s="172" t="s">
        <v>75</v>
      </c>
      <c r="C48" s="72" t="s">
        <v>73</v>
      </c>
      <c r="D48" s="72" t="s">
        <v>64</v>
      </c>
      <c r="E48" s="72" t="s">
        <v>66</v>
      </c>
      <c r="F48" s="72" t="s">
        <v>67</v>
      </c>
      <c r="G48" s="72" t="s">
        <v>68</v>
      </c>
      <c r="H48" s="91" t="s">
        <v>69</v>
      </c>
      <c r="I48" s="169"/>
      <c r="J48" s="128"/>
      <c r="K48" s="23"/>
      <c r="L48" s="23"/>
      <c r="M48" s="23"/>
      <c r="N48" s="23"/>
      <c r="O48" s="23"/>
      <c r="P48" s="23"/>
      <c r="Q48" s="23"/>
      <c r="R48" s="23"/>
      <c r="S48" s="23"/>
      <c r="T48" s="23"/>
      <c r="U48" s="23"/>
      <c r="V48" s="23"/>
      <c r="W48" s="23"/>
      <c r="X48" s="23"/>
      <c r="Y48" s="23"/>
      <c r="Z48" s="23"/>
      <c r="AA48" s="23"/>
      <c r="AB48" s="23"/>
      <c r="AC48" s="23"/>
    </row>
    <row r="49" spans="1:29" ht="9" x14ac:dyDescent="0.25">
      <c r="B49" s="26" t="s">
        <v>407</v>
      </c>
      <c r="C49" s="169">
        <v>0</v>
      </c>
      <c r="D49" s="169">
        <v>0</v>
      </c>
      <c r="E49" s="169">
        <v>0</v>
      </c>
      <c r="F49" s="169">
        <v>0</v>
      </c>
      <c r="G49" s="169">
        <v>1</v>
      </c>
      <c r="H49" s="81">
        <v>0</v>
      </c>
      <c r="I49" s="169"/>
      <c r="K49" s="23"/>
      <c r="L49" s="23"/>
      <c r="M49" s="23"/>
      <c r="N49" s="23"/>
      <c r="O49" s="23"/>
      <c r="P49" s="23"/>
      <c r="Q49" s="23"/>
      <c r="R49" s="23"/>
      <c r="S49" s="23"/>
      <c r="T49" s="23"/>
      <c r="U49" s="23"/>
      <c r="V49" s="23"/>
      <c r="W49" s="23"/>
      <c r="X49" s="23"/>
      <c r="Y49" s="23"/>
      <c r="Z49" s="23"/>
      <c r="AA49" s="23"/>
      <c r="AB49" s="23"/>
      <c r="AC49" s="23"/>
    </row>
    <row r="50" spans="1:29" ht="9" x14ac:dyDescent="0.25">
      <c r="B50" s="85" t="s">
        <v>71</v>
      </c>
      <c r="C50" s="174">
        <v>0</v>
      </c>
      <c r="D50" s="174">
        <v>0</v>
      </c>
      <c r="E50" s="174">
        <v>0</v>
      </c>
      <c r="F50" s="174">
        <v>0</v>
      </c>
      <c r="G50" s="174">
        <v>1</v>
      </c>
      <c r="H50" s="86">
        <v>0</v>
      </c>
      <c r="I50" s="175"/>
      <c r="J50" s="128"/>
      <c r="K50" s="23"/>
      <c r="L50" s="23"/>
      <c r="M50" s="23"/>
      <c r="N50" s="23"/>
      <c r="O50" s="23"/>
      <c r="P50" s="23"/>
      <c r="Q50" s="23"/>
      <c r="R50" s="23"/>
      <c r="S50" s="23"/>
      <c r="T50" s="23"/>
      <c r="U50" s="23"/>
      <c r="V50" s="23"/>
      <c r="W50" s="23"/>
      <c r="X50" s="23"/>
      <c r="Y50" s="23"/>
      <c r="Z50" s="23"/>
      <c r="AA50" s="23"/>
      <c r="AB50" s="23"/>
      <c r="AC50" s="23"/>
    </row>
    <row r="51" spans="1:29" ht="9" x14ac:dyDescent="0.25">
      <c r="B51" s="137"/>
      <c r="C51" s="169"/>
      <c r="D51" s="169"/>
      <c r="E51" s="169"/>
      <c r="F51" s="169"/>
      <c r="G51" s="169"/>
      <c r="H51" s="81"/>
      <c r="I51" s="169"/>
      <c r="J51" s="128"/>
      <c r="K51" s="23"/>
      <c r="L51" s="23"/>
      <c r="M51" s="23"/>
      <c r="N51" s="23"/>
      <c r="O51" s="23"/>
      <c r="P51" s="23"/>
      <c r="Q51" s="23"/>
      <c r="R51" s="23"/>
      <c r="S51" s="23"/>
      <c r="T51" s="23"/>
      <c r="U51" s="23"/>
      <c r="V51" s="23"/>
      <c r="W51" s="23"/>
      <c r="X51" s="23"/>
      <c r="Y51" s="23"/>
      <c r="Z51" s="23"/>
      <c r="AA51" s="23"/>
      <c r="AB51" s="23"/>
      <c r="AC51" s="23"/>
    </row>
    <row r="52" spans="1:29" ht="9" x14ac:dyDescent="0.25">
      <c r="B52" s="172" t="s">
        <v>76</v>
      </c>
      <c r="C52" s="72" t="s">
        <v>73</v>
      </c>
      <c r="D52" s="72" t="s">
        <v>64</v>
      </c>
      <c r="E52" s="72" t="s">
        <v>66</v>
      </c>
      <c r="F52" s="72" t="s">
        <v>67</v>
      </c>
      <c r="G52" s="72" t="s">
        <v>68</v>
      </c>
      <c r="H52" s="91" t="s">
        <v>69</v>
      </c>
      <c r="I52" s="169"/>
      <c r="K52" s="23"/>
      <c r="L52" s="23"/>
      <c r="M52" s="23"/>
      <c r="N52" s="23"/>
      <c r="O52" s="23"/>
      <c r="P52" s="23"/>
      <c r="Q52" s="23"/>
      <c r="R52" s="23"/>
      <c r="S52" s="23"/>
      <c r="T52" s="23"/>
      <c r="U52" s="23"/>
      <c r="V52" s="23"/>
      <c r="W52" s="23"/>
      <c r="X52" s="23"/>
      <c r="Y52" s="23"/>
      <c r="Z52" s="23"/>
      <c r="AA52" s="23"/>
      <c r="AB52" s="23"/>
      <c r="AC52" s="23"/>
    </row>
    <row r="53" spans="1:29" ht="9" x14ac:dyDescent="0.25">
      <c r="B53" s="26" t="s">
        <v>407</v>
      </c>
      <c r="C53" s="169">
        <v>18</v>
      </c>
      <c r="D53" s="169">
        <v>11</v>
      </c>
      <c r="E53" s="169">
        <v>4</v>
      </c>
      <c r="F53" s="169">
        <v>3</v>
      </c>
      <c r="G53" s="169">
        <v>6</v>
      </c>
      <c r="H53" s="81">
        <v>1</v>
      </c>
      <c r="I53" s="169"/>
      <c r="K53" s="23"/>
      <c r="L53" s="23"/>
      <c r="M53" s="23"/>
      <c r="N53" s="23"/>
      <c r="O53" s="23"/>
      <c r="P53" s="23"/>
      <c r="Q53" s="23"/>
      <c r="R53" s="23"/>
      <c r="S53" s="23"/>
      <c r="T53" s="23"/>
      <c r="U53" s="23"/>
      <c r="V53" s="23"/>
      <c r="W53" s="23"/>
      <c r="X53" s="23"/>
      <c r="Y53" s="23"/>
      <c r="Z53" s="23"/>
      <c r="AA53" s="23"/>
      <c r="AB53" s="23"/>
      <c r="AC53" s="23"/>
    </row>
    <row r="54" spans="1:29" ht="9" x14ac:dyDescent="0.25">
      <c r="B54" s="85" t="s">
        <v>71</v>
      </c>
      <c r="C54" s="174">
        <v>16</v>
      </c>
      <c r="D54" s="174">
        <v>9</v>
      </c>
      <c r="E54" s="174">
        <v>3</v>
      </c>
      <c r="F54" s="174">
        <v>4</v>
      </c>
      <c r="G54" s="174">
        <v>6</v>
      </c>
      <c r="H54" s="86">
        <v>2</v>
      </c>
      <c r="I54" s="175"/>
      <c r="K54" s="23"/>
      <c r="L54" s="23"/>
      <c r="M54" s="23"/>
      <c r="N54" s="23"/>
      <c r="O54" s="23"/>
      <c r="P54" s="23"/>
      <c r="Q54" s="23"/>
      <c r="R54" s="23"/>
      <c r="S54" s="23"/>
      <c r="T54" s="23"/>
      <c r="U54" s="23"/>
      <c r="V54" s="23"/>
      <c r="W54" s="23"/>
      <c r="X54" s="23"/>
      <c r="Y54" s="23"/>
      <c r="Z54" s="23"/>
      <c r="AA54" s="23"/>
      <c r="AB54" s="23"/>
      <c r="AC54" s="23"/>
    </row>
    <row r="55" spans="1:29" ht="9" x14ac:dyDescent="0.25">
      <c r="M55" s="23"/>
      <c r="N55" s="23"/>
      <c r="O55" s="23"/>
      <c r="P55" s="23"/>
      <c r="Q55" s="23"/>
      <c r="R55" s="23"/>
      <c r="S55" s="23"/>
      <c r="T55" s="23"/>
      <c r="U55" s="23"/>
      <c r="V55" s="23"/>
      <c r="W55" s="23"/>
      <c r="X55" s="23"/>
      <c r="Y55" s="23"/>
      <c r="Z55" s="23"/>
      <c r="AA55" s="23"/>
      <c r="AB55" s="23"/>
    </row>
    <row r="56" spans="1:29" ht="9" x14ac:dyDescent="0.25">
      <c r="M56" s="23"/>
      <c r="N56" s="23"/>
      <c r="O56" s="23"/>
      <c r="P56" s="23"/>
      <c r="Q56" s="23"/>
      <c r="R56" s="23"/>
      <c r="S56" s="23"/>
      <c r="T56" s="23"/>
      <c r="U56" s="23"/>
      <c r="V56" s="23"/>
      <c r="W56" s="23"/>
      <c r="X56" s="23"/>
      <c r="Y56" s="23"/>
      <c r="Z56" s="23"/>
      <c r="AA56" s="23"/>
      <c r="AB56" s="23"/>
    </row>
    <row r="57" spans="1:29" ht="9" x14ac:dyDescent="0.25">
      <c r="I57" s="267"/>
      <c r="J57" s="23"/>
      <c r="K57" s="23"/>
      <c r="L57" s="23"/>
      <c r="M57" s="23"/>
      <c r="N57" s="23"/>
      <c r="O57" s="23"/>
      <c r="P57" s="23"/>
      <c r="Q57" s="23"/>
      <c r="R57" s="23"/>
      <c r="S57" s="23"/>
      <c r="T57" s="23"/>
      <c r="U57" s="23"/>
      <c r="V57" s="23"/>
      <c r="W57" s="23"/>
      <c r="X57" s="23"/>
      <c r="Y57" s="23"/>
      <c r="Z57" s="23"/>
    </row>
    <row r="58" spans="1:29" ht="9" x14ac:dyDescent="0.25">
      <c r="J58" s="268"/>
      <c r="K58" s="268"/>
      <c r="L58" s="268"/>
      <c r="N58" s="23"/>
      <c r="O58" s="23"/>
      <c r="P58" s="23"/>
      <c r="Q58" s="23"/>
      <c r="R58" s="23"/>
      <c r="S58" s="23"/>
      <c r="T58" s="23"/>
      <c r="U58" s="23"/>
      <c r="V58" s="23"/>
      <c r="W58" s="23"/>
      <c r="X58" s="23"/>
      <c r="Y58" s="23"/>
      <c r="Z58" s="23"/>
    </row>
    <row r="59" spans="1:29" ht="9" x14ac:dyDescent="0.25">
      <c r="J59" s="268"/>
      <c r="K59" s="268"/>
      <c r="M59" s="23"/>
      <c r="Q59" s="23"/>
      <c r="R59" s="23"/>
    </row>
    <row r="60" spans="1:29" ht="9" x14ac:dyDescent="0.25">
      <c r="AB60" s="23"/>
    </row>
    <row r="61" spans="1:29" ht="9" x14ac:dyDescent="0.25">
      <c r="A61" s="21"/>
      <c r="AB61" s="23"/>
    </row>
    <row r="62" spans="1:29" ht="9" x14ac:dyDescent="0.25">
      <c r="B62" s="74" t="s">
        <v>100</v>
      </c>
      <c r="Y62" s="175"/>
      <c r="Z62" s="175"/>
    </row>
    <row r="63" spans="1:29" ht="9" x14ac:dyDescent="0.25">
      <c r="Y63" s="256"/>
      <c r="Z63" s="256"/>
      <c r="AA63" s="256"/>
    </row>
    <row r="64" spans="1:29" ht="9" x14ac:dyDescent="0.15">
      <c r="B64" s="166" t="s">
        <v>591</v>
      </c>
      <c r="C64" s="288"/>
      <c r="D64" s="93"/>
      <c r="E64" s="93"/>
      <c r="K64" s="405" t="s">
        <v>614</v>
      </c>
      <c r="L64" s="406"/>
      <c r="M64" s="406"/>
      <c r="N64" s="407"/>
      <c r="O64" s="93"/>
      <c r="R64" s="23"/>
      <c r="W64" s="23"/>
      <c r="Y64" s="256"/>
      <c r="Z64" s="256"/>
      <c r="AA64" s="256"/>
    </row>
    <row r="65" spans="1:39" s="23" customFormat="1" ht="9" x14ac:dyDescent="0.25">
      <c r="B65" s="25"/>
      <c r="C65" s="21"/>
      <c r="D65" s="21"/>
      <c r="E65" s="21"/>
      <c r="F65" s="21"/>
      <c r="G65" s="21"/>
      <c r="H65" s="21"/>
      <c r="I65" s="21"/>
      <c r="J65" s="21"/>
      <c r="K65" s="21"/>
      <c r="L65" s="21"/>
      <c r="M65" s="21"/>
      <c r="N65" s="21"/>
      <c r="O65" s="21"/>
      <c r="P65" s="21"/>
      <c r="R65" s="21"/>
      <c r="S65" s="21"/>
      <c r="T65" s="21"/>
      <c r="U65" s="21"/>
      <c r="V65" s="21"/>
      <c r="W65" s="21"/>
      <c r="X65" s="21"/>
      <c r="Y65" s="256"/>
      <c r="Z65" s="256"/>
      <c r="AA65" s="256"/>
      <c r="AB65" s="21"/>
      <c r="AC65" s="21"/>
      <c r="AD65" s="75"/>
      <c r="AE65" s="75"/>
      <c r="AF65" s="75"/>
      <c r="AG65" s="75"/>
      <c r="AH65" s="75"/>
      <c r="AI65" s="75"/>
      <c r="AJ65" s="75"/>
      <c r="AK65" s="75"/>
      <c r="AL65" s="75"/>
      <c r="AM65" s="75"/>
    </row>
    <row r="66" spans="1:39" ht="9" x14ac:dyDescent="0.25">
      <c r="A66" s="132">
        <v>1</v>
      </c>
      <c r="B66" s="23" t="s">
        <v>616</v>
      </c>
      <c r="C66" s="23"/>
      <c r="D66" s="23"/>
      <c r="E66" s="23"/>
      <c r="F66" s="23"/>
      <c r="G66" s="23"/>
      <c r="H66" s="23"/>
      <c r="I66" s="23"/>
      <c r="J66" s="147">
        <v>1</v>
      </c>
      <c r="K66" s="165" t="s">
        <v>286</v>
      </c>
      <c r="Y66" s="243"/>
      <c r="Z66" s="256"/>
      <c r="AA66" s="256"/>
      <c r="AD66" s="75"/>
      <c r="AE66" s="75"/>
      <c r="AF66" s="75"/>
      <c r="AG66" s="75"/>
      <c r="AH66" s="75"/>
      <c r="AI66" s="75"/>
      <c r="AJ66" s="75"/>
      <c r="AK66" s="75"/>
      <c r="AL66" s="75"/>
      <c r="AM66" s="75"/>
    </row>
    <row r="67" spans="1:39" ht="9" x14ac:dyDescent="0.25">
      <c r="A67" s="132"/>
      <c r="B67" s="23" t="s">
        <v>617</v>
      </c>
      <c r="C67" s="23"/>
      <c r="D67" s="23"/>
      <c r="E67" s="23"/>
      <c r="F67" s="23"/>
      <c r="G67" s="23"/>
      <c r="H67" s="23"/>
      <c r="I67" s="23"/>
      <c r="J67" s="147">
        <v>2</v>
      </c>
      <c r="K67" s="23" t="s">
        <v>583</v>
      </c>
      <c r="V67" s="23"/>
      <c r="Y67" s="256"/>
      <c r="Z67" s="256"/>
      <c r="AA67" s="256"/>
    </row>
    <row r="68" spans="1:39" ht="9" x14ac:dyDescent="0.25">
      <c r="A68" s="123">
        <v>2</v>
      </c>
      <c r="B68" s="165" t="s">
        <v>618</v>
      </c>
      <c r="C68" s="165"/>
      <c r="D68" s="165"/>
      <c r="E68" s="165"/>
      <c r="F68" s="165"/>
      <c r="G68" s="165"/>
      <c r="H68" s="165"/>
      <c r="I68" s="165"/>
      <c r="J68" s="147"/>
      <c r="K68" s="23"/>
      <c r="L68" s="23"/>
      <c r="M68" s="23"/>
      <c r="N68" s="23"/>
      <c r="O68" s="23"/>
      <c r="P68" s="23"/>
      <c r="Q68" s="23"/>
      <c r="R68" s="23"/>
      <c r="S68" s="23"/>
      <c r="T68" s="23"/>
      <c r="U68" s="23"/>
      <c r="V68" s="23"/>
      <c r="W68" s="23"/>
      <c r="X68" s="23"/>
      <c r="Y68" s="289"/>
      <c r="Z68" s="23"/>
      <c r="AA68" s="256"/>
    </row>
    <row r="69" spans="1:39" ht="9" x14ac:dyDescent="0.25">
      <c r="B69" s="21" t="s">
        <v>619</v>
      </c>
      <c r="F69" s="165"/>
      <c r="Y69" s="93"/>
      <c r="Z69" s="23"/>
      <c r="AA69" s="256"/>
    </row>
    <row r="70" spans="1:39" ht="9" x14ac:dyDescent="0.25">
      <c r="A70" s="123">
        <v>3</v>
      </c>
      <c r="B70" s="21" t="s">
        <v>620</v>
      </c>
    </row>
    <row r="71" spans="1:39" ht="9" x14ac:dyDescent="0.25">
      <c r="A71" s="123">
        <v>4</v>
      </c>
      <c r="B71" s="23" t="s">
        <v>621</v>
      </c>
    </row>
    <row r="72" spans="1:39" ht="9" x14ac:dyDescent="0.25">
      <c r="A72" s="123"/>
      <c r="B72" s="165"/>
    </row>
    <row r="73" spans="1:39" ht="9" x14ac:dyDescent="0.25">
      <c r="A73" s="147"/>
      <c r="B73" s="263" t="s">
        <v>600</v>
      </c>
    </row>
    <row r="74" spans="1:39" ht="9" customHeight="1" x14ac:dyDescent="0.25">
      <c r="A74" s="147"/>
      <c r="AB74" s="23"/>
    </row>
    <row r="75" spans="1:39" ht="9" x14ac:dyDescent="0.25">
      <c r="A75" s="147">
        <v>1</v>
      </c>
      <c r="B75" s="21" t="s">
        <v>622</v>
      </c>
      <c r="AB75" s="23"/>
    </row>
    <row r="76" spans="1:39" ht="9" x14ac:dyDescent="0.15">
      <c r="A76" s="123">
        <v>2</v>
      </c>
      <c r="B76" s="21" t="s">
        <v>623</v>
      </c>
      <c r="F76" s="151"/>
      <c r="G76" s="151"/>
      <c r="AB76" s="23"/>
    </row>
    <row r="77" spans="1:39" ht="9" x14ac:dyDescent="0.25">
      <c r="A77" s="123">
        <v>3</v>
      </c>
      <c r="B77" s="21" t="s">
        <v>624</v>
      </c>
      <c r="AB77" s="23"/>
    </row>
    <row r="78" spans="1:39" ht="9" x14ac:dyDescent="0.25">
      <c r="AB78" s="23"/>
    </row>
    <row r="79" spans="1:39" ht="9" x14ac:dyDescent="0.25">
      <c r="A79" s="123"/>
      <c r="B79" s="159" t="s">
        <v>625</v>
      </c>
      <c r="AB79" s="23"/>
    </row>
    <row r="80" spans="1:39" ht="9.75" customHeight="1" x14ac:dyDescent="0.25">
      <c r="A80" s="123"/>
      <c r="AB80" s="23"/>
    </row>
    <row r="81" spans="1:28" ht="9" x14ac:dyDescent="0.25">
      <c r="A81" s="123">
        <v>1</v>
      </c>
      <c r="B81" s="21" t="s">
        <v>626</v>
      </c>
      <c r="AB81" s="23"/>
    </row>
    <row r="82" spans="1:28" ht="9" x14ac:dyDescent="0.15">
      <c r="A82" s="123"/>
      <c r="B82" s="151"/>
      <c r="C82" s="151"/>
      <c r="D82" s="151"/>
      <c r="E82" s="151"/>
      <c r="F82" s="151"/>
      <c r="G82" s="151"/>
      <c r="H82" s="151"/>
    </row>
    <row r="83" spans="1:28" ht="9" x14ac:dyDescent="0.15">
      <c r="A83" s="123"/>
      <c r="B83" s="273" t="s">
        <v>604</v>
      </c>
    </row>
    <row r="84" spans="1:28" ht="9" x14ac:dyDescent="0.15">
      <c r="A84" s="123"/>
      <c r="B84" s="272"/>
    </row>
    <row r="85" spans="1:28" ht="9" x14ac:dyDescent="0.25">
      <c r="A85" s="123">
        <v>1</v>
      </c>
      <c r="B85" s="21" t="s">
        <v>627</v>
      </c>
    </row>
    <row r="86" spans="1:28" ht="9" x14ac:dyDescent="0.25">
      <c r="B86" s="21" t="s">
        <v>628</v>
      </c>
    </row>
    <row r="87" spans="1:28" ht="9" x14ac:dyDescent="0.25">
      <c r="A87" s="123">
        <v>2</v>
      </c>
      <c r="B87" s="21" t="s">
        <v>629</v>
      </c>
    </row>
    <row r="88" spans="1:28" ht="9" x14ac:dyDescent="0.25">
      <c r="A88" s="123">
        <v>3</v>
      </c>
      <c r="B88" s="21" t="s">
        <v>479</v>
      </c>
    </row>
    <row r="89" spans="1:28" ht="9" x14ac:dyDescent="0.25">
      <c r="A89" s="123">
        <v>4</v>
      </c>
      <c r="B89" s="21" t="s">
        <v>630</v>
      </c>
    </row>
    <row r="90" spans="1:28" ht="9" x14ac:dyDescent="0.15">
      <c r="A90" s="147">
        <v>5</v>
      </c>
      <c r="B90" s="154" t="s">
        <v>405</v>
      </c>
    </row>
    <row r="91" spans="1:28" ht="9" x14ac:dyDescent="0.15">
      <c r="A91" s="147">
        <v>6</v>
      </c>
      <c r="B91" s="154" t="s">
        <v>631</v>
      </c>
    </row>
    <row r="92" spans="1:28" ht="10.5" customHeight="1" x14ac:dyDescent="0.25">
      <c r="A92" s="147">
        <v>7</v>
      </c>
      <c r="B92" s="70" t="s">
        <v>404</v>
      </c>
    </row>
    <row r="93" spans="1:28" ht="10.5" customHeight="1" x14ac:dyDescent="0.25">
      <c r="A93" s="147">
        <v>8</v>
      </c>
      <c r="B93" s="70" t="s">
        <v>487</v>
      </c>
    </row>
    <row r="95" spans="1:28" s="290" customFormat="1" ht="9" x14ac:dyDescent="0.15">
      <c r="B95" s="155" t="s">
        <v>406</v>
      </c>
      <c r="C95" s="153"/>
      <c r="D95" s="153"/>
      <c r="E95" s="153"/>
      <c r="F95" s="153"/>
      <c r="G95" s="153"/>
      <c r="H95" s="153"/>
      <c r="I95" s="21"/>
      <c r="J95" s="153"/>
      <c r="K95" s="153"/>
      <c r="L95" s="153"/>
      <c r="M95" s="153"/>
      <c r="N95" s="153"/>
      <c r="O95" s="153"/>
      <c r="P95" s="153"/>
      <c r="Q95" s="153"/>
      <c r="R95" s="153"/>
      <c r="S95" s="153"/>
      <c r="T95" s="153"/>
      <c r="U95" s="153"/>
      <c r="V95" s="153"/>
      <c r="W95" s="153"/>
      <c r="X95" s="153"/>
      <c r="Y95" s="153"/>
      <c r="Z95" s="153"/>
      <c r="AA95" s="153"/>
      <c r="AB95" s="153"/>
    </row>
    <row r="96" spans="1:28" ht="10.5" customHeight="1" x14ac:dyDescent="0.15">
      <c r="B96" s="155" t="s">
        <v>345</v>
      </c>
      <c r="I96" s="153"/>
    </row>
    <row r="97" spans="1:2" ht="10.5" customHeight="1" x14ac:dyDescent="0.25">
      <c r="B97" s="155" t="s">
        <v>805</v>
      </c>
    </row>
    <row r="98" spans="1:2" ht="10.5" customHeight="1" x14ac:dyDescent="0.25">
      <c r="A98" s="21"/>
    </row>
  </sheetData>
  <mergeCells count="5">
    <mergeCell ref="K64:N64"/>
    <mergeCell ref="Z19:AB19"/>
    <mergeCell ref="W22:X22"/>
    <mergeCell ref="B35:H35"/>
    <mergeCell ref="O35:AB35"/>
  </mergeCells>
  <conditionalFormatting sqref="AF29 AT29 I32:J32">
    <cfRule type="expression" dxfId="14" priority="3" stopIfTrue="1">
      <formula>$C29=$H$28</formula>
    </cfRule>
  </conditionalFormatting>
  <conditionalFormatting sqref="G32 K32:P32 R32:V32 C32:D32">
    <cfRule type="expression" dxfId="13" priority="2" stopIfTrue="1">
      <formula>$C29=$H$28</formula>
    </cfRule>
  </conditionalFormatting>
  <conditionalFormatting sqref="Y32">
    <cfRule type="expression" dxfId="12" priority="1" stopIfTrue="1">
      <formula>$C29=$H$28</formula>
    </cfRule>
  </conditionalFormatting>
  <pageMargins left="0.70866141732283472" right="0.70866141732283472" top="0.78740157480314965" bottom="0.78740157480314965" header="0.31496062992125984" footer="0.31496062992125984"/>
  <pageSetup paperSize="9" scale="73" orientation="landscape" r:id="rId1"/>
  <headerFooter>
    <oddHeader>&amp;C&amp;"-,Fett"RSG-Monitoring Planungsstand 30.6.2017 - Salzburg</oddHeader>
  </headerFooter>
  <rowBreaks count="1" manualBreakCount="1">
    <brk id="60" max="2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1"/>
  <sheetViews>
    <sheetView showGridLines="0" zoomScaleNormal="100" workbookViewId="0"/>
  </sheetViews>
  <sheetFormatPr baseColWidth="10" defaultRowHeight="10.5" customHeight="1" x14ac:dyDescent="0.25"/>
  <cols>
    <col min="1" max="1" width="2.42578125" style="89" customWidth="1"/>
    <col min="2" max="2" width="34.7109375" style="21" customWidth="1"/>
    <col min="3" max="8" width="5.28515625" style="21" customWidth="1"/>
    <col min="9" max="9" width="7" style="21" customWidth="1"/>
    <col min="10" max="27" width="5.28515625" style="21" customWidth="1"/>
    <col min="28" max="28" width="6.7109375" style="21" customWidth="1"/>
    <col min="29" max="29" width="2.5703125" style="21" customWidth="1"/>
    <col min="30" max="41" width="4" style="21" customWidth="1"/>
    <col min="42" max="42" width="3.7109375" style="21" customWidth="1"/>
    <col min="43" max="47" width="4" style="21" customWidth="1"/>
    <col min="48" max="48" width="4.140625" style="21" customWidth="1"/>
    <col min="49" max="252" width="11.42578125" style="21"/>
    <col min="253" max="253" width="1.5703125" style="21" customWidth="1"/>
    <col min="254" max="254" width="34" style="21" customWidth="1"/>
    <col min="255" max="255" width="5.42578125" style="21" customWidth="1"/>
    <col min="256" max="257" width="4.28515625" style="21" customWidth="1"/>
    <col min="258" max="258" width="5" style="21" customWidth="1"/>
    <col min="259" max="260" width="4.28515625" style="21" customWidth="1"/>
    <col min="261" max="261" width="4" style="21" customWidth="1"/>
    <col min="262" max="262" width="5.28515625" style="21" customWidth="1"/>
    <col min="263" max="264" width="4.28515625" style="21" customWidth="1"/>
    <col min="265" max="266" width="4.7109375" style="21" customWidth="1"/>
    <col min="267" max="267" width="4.85546875" style="21" customWidth="1"/>
    <col min="268" max="268" width="4.42578125" style="21" customWidth="1"/>
    <col min="269" max="270" width="4.28515625" style="21" customWidth="1"/>
    <col min="271" max="271" width="4.85546875" style="21" customWidth="1"/>
    <col min="272" max="272" width="4.5703125" style="21" customWidth="1"/>
    <col min="273" max="277" width="4.28515625" style="21" customWidth="1"/>
    <col min="278" max="278" width="4.7109375" style="21" customWidth="1"/>
    <col min="279" max="279" width="5.7109375" style="21" customWidth="1"/>
    <col min="280" max="280" width="6" style="21" customWidth="1"/>
    <col min="281" max="281" width="1.7109375" style="21" customWidth="1"/>
    <col min="282" max="297" width="4" style="21" customWidth="1"/>
    <col min="298" max="298" width="3.7109375" style="21" customWidth="1"/>
    <col min="299" max="303" width="4" style="21" customWidth="1"/>
    <col min="304" max="304" width="4.140625" style="21" customWidth="1"/>
    <col min="305" max="508" width="11.42578125" style="21"/>
    <col min="509" max="509" width="1.5703125" style="21" customWidth="1"/>
    <col min="510" max="510" width="34" style="21" customWidth="1"/>
    <col min="511" max="511" width="5.42578125" style="21" customWidth="1"/>
    <col min="512" max="513" width="4.28515625" style="21" customWidth="1"/>
    <col min="514" max="514" width="5" style="21" customWidth="1"/>
    <col min="515" max="516" width="4.28515625" style="21" customWidth="1"/>
    <col min="517" max="517" width="4" style="21" customWidth="1"/>
    <col min="518" max="518" width="5.28515625" style="21" customWidth="1"/>
    <col min="519" max="520" width="4.28515625" style="21" customWidth="1"/>
    <col min="521" max="522" width="4.7109375" style="21" customWidth="1"/>
    <col min="523" max="523" width="4.85546875" style="21" customWidth="1"/>
    <col min="524" max="524" width="4.42578125" style="21" customWidth="1"/>
    <col min="525" max="526" width="4.28515625" style="21" customWidth="1"/>
    <col min="527" max="527" width="4.85546875" style="21" customWidth="1"/>
    <col min="528" max="528" width="4.5703125" style="21" customWidth="1"/>
    <col min="529" max="533" width="4.28515625" style="21" customWidth="1"/>
    <col min="534" max="534" width="4.7109375" style="21" customWidth="1"/>
    <col min="535" max="535" width="5.7109375" style="21" customWidth="1"/>
    <col min="536" max="536" width="6" style="21" customWidth="1"/>
    <col min="537" max="537" width="1.7109375" style="21" customWidth="1"/>
    <col min="538" max="553" width="4" style="21" customWidth="1"/>
    <col min="554" max="554" width="3.7109375" style="21" customWidth="1"/>
    <col min="555" max="559" width="4" style="21" customWidth="1"/>
    <col min="560" max="560" width="4.140625" style="21" customWidth="1"/>
    <col min="561" max="764" width="11.42578125" style="21"/>
    <col min="765" max="765" width="1.5703125" style="21" customWidth="1"/>
    <col min="766" max="766" width="34" style="21" customWidth="1"/>
    <col min="767" max="767" width="5.42578125" style="21" customWidth="1"/>
    <col min="768" max="769" width="4.28515625" style="21" customWidth="1"/>
    <col min="770" max="770" width="5" style="21" customWidth="1"/>
    <col min="771" max="772" width="4.28515625" style="21" customWidth="1"/>
    <col min="773" max="773" width="4" style="21" customWidth="1"/>
    <col min="774" max="774" width="5.28515625" style="21" customWidth="1"/>
    <col min="775" max="776" width="4.28515625" style="21" customWidth="1"/>
    <col min="777" max="778" width="4.7109375" style="21" customWidth="1"/>
    <col min="779" max="779" width="4.85546875" style="21" customWidth="1"/>
    <col min="780" max="780" width="4.42578125" style="21" customWidth="1"/>
    <col min="781" max="782" width="4.28515625" style="21" customWidth="1"/>
    <col min="783" max="783" width="4.85546875" style="21" customWidth="1"/>
    <col min="784" max="784" width="4.5703125" style="21" customWidth="1"/>
    <col min="785" max="789" width="4.28515625" style="21" customWidth="1"/>
    <col min="790" max="790" width="4.7109375" style="21" customWidth="1"/>
    <col min="791" max="791" width="5.7109375" style="21" customWidth="1"/>
    <col min="792" max="792" width="6" style="21" customWidth="1"/>
    <col min="793" max="793" width="1.7109375" style="21" customWidth="1"/>
    <col min="794" max="809" width="4" style="21" customWidth="1"/>
    <col min="810" max="810" width="3.7109375" style="21" customWidth="1"/>
    <col min="811" max="815" width="4" style="21" customWidth="1"/>
    <col min="816" max="816" width="4.140625" style="21" customWidth="1"/>
    <col min="817" max="1020" width="11.42578125" style="21"/>
    <col min="1021" max="1021" width="1.5703125" style="21" customWidth="1"/>
    <col min="1022" max="1022" width="34" style="21" customWidth="1"/>
    <col min="1023" max="1023" width="5.42578125" style="21" customWidth="1"/>
    <col min="1024" max="1025" width="4.28515625" style="21" customWidth="1"/>
    <col min="1026" max="1026" width="5" style="21" customWidth="1"/>
    <col min="1027" max="1028" width="4.28515625" style="21" customWidth="1"/>
    <col min="1029" max="1029" width="4" style="21" customWidth="1"/>
    <col min="1030" max="1030" width="5.28515625" style="21" customWidth="1"/>
    <col min="1031" max="1032" width="4.28515625" style="21" customWidth="1"/>
    <col min="1033" max="1034" width="4.7109375" style="21" customWidth="1"/>
    <col min="1035" max="1035" width="4.85546875" style="21" customWidth="1"/>
    <col min="1036" max="1036" width="4.42578125" style="21" customWidth="1"/>
    <col min="1037" max="1038" width="4.28515625" style="21" customWidth="1"/>
    <col min="1039" max="1039" width="4.85546875" style="21" customWidth="1"/>
    <col min="1040" max="1040" width="4.5703125" style="21" customWidth="1"/>
    <col min="1041" max="1045" width="4.28515625" style="21" customWidth="1"/>
    <col min="1046" max="1046" width="4.7109375" style="21" customWidth="1"/>
    <col min="1047" max="1047" width="5.7109375" style="21" customWidth="1"/>
    <col min="1048" max="1048" width="6" style="21" customWidth="1"/>
    <col min="1049" max="1049" width="1.7109375" style="21" customWidth="1"/>
    <col min="1050" max="1065" width="4" style="21" customWidth="1"/>
    <col min="1066" max="1066" width="3.7109375" style="21" customWidth="1"/>
    <col min="1067" max="1071" width="4" style="21" customWidth="1"/>
    <col min="1072" max="1072" width="4.140625" style="21" customWidth="1"/>
    <col min="1073" max="1276" width="11.42578125" style="21"/>
    <col min="1277" max="1277" width="1.5703125" style="21" customWidth="1"/>
    <col min="1278" max="1278" width="34" style="21" customWidth="1"/>
    <col min="1279" max="1279" width="5.42578125" style="21" customWidth="1"/>
    <col min="1280" max="1281" width="4.28515625" style="21" customWidth="1"/>
    <col min="1282" max="1282" width="5" style="21" customWidth="1"/>
    <col min="1283" max="1284" width="4.28515625" style="21" customWidth="1"/>
    <col min="1285" max="1285" width="4" style="21" customWidth="1"/>
    <col min="1286" max="1286" width="5.28515625" style="21" customWidth="1"/>
    <col min="1287" max="1288" width="4.28515625" style="21" customWidth="1"/>
    <col min="1289" max="1290" width="4.7109375" style="21" customWidth="1"/>
    <col min="1291" max="1291" width="4.85546875" style="21" customWidth="1"/>
    <col min="1292" max="1292" width="4.42578125" style="21" customWidth="1"/>
    <col min="1293" max="1294" width="4.28515625" style="21" customWidth="1"/>
    <col min="1295" max="1295" width="4.85546875" style="21" customWidth="1"/>
    <col min="1296" max="1296" width="4.5703125" style="21" customWidth="1"/>
    <col min="1297" max="1301" width="4.28515625" style="21" customWidth="1"/>
    <col min="1302" max="1302" width="4.7109375" style="21" customWidth="1"/>
    <col min="1303" max="1303" width="5.7109375" style="21" customWidth="1"/>
    <col min="1304" max="1304" width="6" style="21" customWidth="1"/>
    <col min="1305" max="1305" width="1.7109375" style="21" customWidth="1"/>
    <col min="1306" max="1321" width="4" style="21" customWidth="1"/>
    <col min="1322" max="1322" width="3.7109375" style="21" customWidth="1"/>
    <col min="1323" max="1327" width="4" style="21" customWidth="1"/>
    <col min="1328" max="1328" width="4.140625" style="21" customWidth="1"/>
    <col min="1329" max="1532" width="11.42578125" style="21"/>
    <col min="1533" max="1533" width="1.5703125" style="21" customWidth="1"/>
    <col min="1534" max="1534" width="34" style="21" customWidth="1"/>
    <col min="1535" max="1535" width="5.42578125" style="21" customWidth="1"/>
    <col min="1536" max="1537" width="4.28515625" style="21" customWidth="1"/>
    <col min="1538" max="1538" width="5" style="21" customWidth="1"/>
    <col min="1539" max="1540" width="4.28515625" style="21" customWidth="1"/>
    <col min="1541" max="1541" width="4" style="21" customWidth="1"/>
    <col min="1542" max="1542" width="5.28515625" style="21" customWidth="1"/>
    <col min="1543" max="1544" width="4.28515625" style="21" customWidth="1"/>
    <col min="1545" max="1546" width="4.7109375" style="21" customWidth="1"/>
    <col min="1547" max="1547" width="4.85546875" style="21" customWidth="1"/>
    <col min="1548" max="1548" width="4.42578125" style="21" customWidth="1"/>
    <col min="1549" max="1550" width="4.28515625" style="21" customWidth="1"/>
    <col min="1551" max="1551" width="4.85546875" style="21" customWidth="1"/>
    <col min="1552" max="1552" width="4.5703125" style="21" customWidth="1"/>
    <col min="1553" max="1557" width="4.28515625" style="21" customWidth="1"/>
    <col min="1558" max="1558" width="4.7109375" style="21" customWidth="1"/>
    <col min="1559" max="1559" width="5.7109375" style="21" customWidth="1"/>
    <col min="1560" max="1560" width="6" style="21" customWidth="1"/>
    <col min="1561" max="1561" width="1.7109375" style="21" customWidth="1"/>
    <col min="1562" max="1577" width="4" style="21" customWidth="1"/>
    <col min="1578" max="1578" width="3.7109375" style="21" customWidth="1"/>
    <col min="1579" max="1583" width="4" style="21" customWidth="1"/>
    <col min="1584" max="1584" width="4.140625" style="21" customWidth="1"/>
    <col min="1585" max="1788" width="11.42578125" style="21"/>
    <col min="1789" max="1789" width="1.5703125" style="21" customWidth="1"/>
    <col min="1790" max="1790" width="34" style="21" customWidth="1"/>
    <col min="1791" max="1791" width="5.42578125" style="21" customWidth="1"/>
    <col min="1792" max="1793" width="4.28515625" style="21" customWidth="1"/>
    <col min="1794" max="1794" width="5" style="21" customWidth="1"/>
    <col min="1795" max="1796" width="4.28515625" style="21" customWidth="1"/>
    <col min="1797" max="1797" width="4" style="21" customWidth="1"/>
    <col min="1798" max="1798" width="5.28515625" style="21" customWidth="1"/>
    <col min="1799" max="1800" width="4.28515625" style="21" customWidth="1"/>
    <col min="1801" max="1802" width="4.7109375" style="21" customWidth="1"/>
    <col min="1803" max="1803" width="4.85546875" style="21" customWidth="1"/>
    <col min="1804" max="1804" width="4.42578125" style="21" customWidth="1"/>
    <col min="1805" max="1806" width="4.28515625" style="21" customWidth="1"/>
    <col min="1807" max="1807" width="4.85546875" style="21" customWidth="1"/>
    <col min="1808" max="1808" width="4.5703125" style="21" customWidth="1"/>
    <col min="1809" max="1813" width="4.28515625" style="21" customWidth="1"/>
    <col min="1814" max="1814" width="4.7109375" style="21" customWidth="1"/>
    <col min="1815" max="1815" width="5.7109375" style="21" customWidth="1"/>
    <col min="1816" max="1816" width="6" style="21" customWidth="1"/>
    <col min="1817" max="1817" width="1.7109375" style="21" customWidth="1"/>
    <col min="1818" max="1833" width="4" style="21" customWidth="1"/>
    <col min="1834" max="1834" width="3.7109375" style="21" customWidth="1"/>
    <col min="1835" max="1839" width="4" style="21" customWidth="1"/>
    <col min="1840" max="1840" width="4.140625" style="21" customWidth="1"/>
    <col min="1841" max="2044" width="11.42578125" style="21"/>
    <col min="2045" max="2045" width="1.5703125" style="21" customWidth="1"/>
    <col min="2046" max="2046" width="34" style="21" customWidth="1"/>
    <col min="2047" max="2047" width="5.42578125" style="21" customWidth="1"/>
    <col min="2048" max="2049" width="4.28515625" style="21" customWidth="1"/>
    <col min="2050" max="2050" width="5" style="21" customWidth="1"/>
    <col min="2051" max="2052" width="4.28515625" style="21" customWidth="1"/>
    <col min="2053" max="2053" width="4" style="21" customWidth="1"/>
    <col min="2054" max="2054" width="5.28515625" style="21" customWidth="1"/>
    <col min="2055" max="2056" width="4.28515625" style="21" customWidth="1"/>
    <col min="2057" max="2058" width="4.7109375" style="21" customWidth="1"/>
    <col min="2059" max="2059" width="4.85546875" style="21" customWidth="1"/>
    <col min="2060" max="2060" width="4.42578125" style="21" customWidth="1"/>
    <col min="2061" max="2062" width="4.28515625" style="21" customWidth="1"/>
    <col min="2063" max="2063" width="4.85546875" style="21" customWidth="1"/>
    <col min="2064" max="2064" width="4.5703125" style="21" customWidth="1"/>
    <col min="2065" max="2069" width="4.28515625" style="21" customWidth="1"/>
    <col min="2070" max="2070" width="4.7109375" style="21" customWidth="1"/>
    <col min="2071" max="2071" width="5.7109375" style="21" customWidth="1"/>
    <col min="2072" max="2072" width="6" style="21" customWidth="1"/>
    <col min="2073" max="2073" width="1.7109375" style="21" customWidth="1"/>
    <col min="2074" max="2089" width="4" style="21" customWidth="1"/>
    <col min="2090" max="2090" width="3.7109375" style="21" customWidth="1"/>
    <col min="2091" max="2095" width="4" style="21" customWidth="1"/>
    <col min="2096" max="2096" width="4.140625" style="21" customWidth="1"/>
    <col min="2097" max="2300" width="11.42578125" style="21"/>
    <col min="2301" max="2301" width="1.5703125" style="21" customWidth="1"/>
    <col min="2302" max="2302" width="34" style="21" customWidth="1"/>
    <col min="2303" max="2303" width="5.42578125" style="21" customWidth="1"/>
    <col min="2304" max="2305" width="4.28515625" style="21" customWidth="1"/>
    <col min="2306" max="2306" width="5" style="21" customWidth="1"/>
    <col min="2307" max="2308" width="4.28515625" style="21" customWidth="1"/>
    <col min="2309" max="2309" width="4" style="21" customWidth="1"/>
    <col min="2310" max="2310" width="5.28515625" style="21" customWidth="1"/>
    <col min="2311" max="2312" width="4.28515625" style="21" customWidth="1"/>
    <col min="2313" max="2314" width="4.7109375" style="21" customWidth="1"/>
    <col min="2315" max="2315" width="4.85546875" style="21" customWidth="1"/>
    <col min="2316" max="2316" width="4.42578125" style="21" customWidth="1"/>
    <col min="2317" max="2318" width="4.28515625" style="21" customWidth="1"/>
    <col min="2319" max="2319" width="4.85546875" style="21" customWidth="1"/>
    <col min="2320" max="2320" width="4.5703125" style="21" customWidth="1"/>
    <col min="2321" max="2325" width="4.28515625" style="21" customWidth="1"/>
    <col min="2326" max="2326" width="4.7109375" style="21" customWidth="1"/>
    <col min="2327" max="2327" width="5.7109375" style="21" customWidth="1"/>
    <col min="2328" max="2328" width="6" style="21" customWidth="1"/>
    <col min="2329" max="2329" width="1.7109375" style="21" customWidth="1"/>
    <col min="2330" max="2345" width="4" style="21" customWidth="1"/>
    <col min="2346" max="2346" width="3.7109375" style="21" customWidth="1"/>
    <col min="2347" max="2351" width="4" style="21" customWidth="1"/>
    <col min="2352" max="2352" width="4.140625" style="21" customWidth="1"/>
    <col min="2353" max="2556" width="11.42578125" style="21"/>
    <col min="2557" max="2557" width="1.5703125" style="21" customWidth="1"/>
    <col min="2558" max="2558" width="34" style="21" customWidth="1"/>
    <col min="2559" max="2559" width="5.42578125" style="21" customWidth="1"/>
    <col min="2560" max="2561" width="4.28515625" style="21" customWidth="1"/>
    <col min="2562" max="2562" width="5" style="21" customWidth="1"/>
    <col min="2563" max="2564" width="4.28515625" style="21" customWidth="1"/>
    <col min="2565" max="2565" width="4" style="21" customWidth="1"/>
    <col min="2566" max="2566" width="5.28515625" style="21" customWidth="1"/>
    <col min="2567" max="2568" width="4.28515625" style="21" customWidth="1"/>
    <col min="2569" max="2570" width="4.7109375" style="21" customWidth="1"/>
    <col min="2571" max="2571" width="4.85546875" style="21" customWidth="1"/>
    <col min="2572" max="2572" width="4.42578125" style="21" customWidth="1"/>
    <col min="2573" max="2574" width="4.28515625" style="21" customWidth="1"/>
    <col min="2575" max="2575" width="4.85546875" style="21" customWidth="1"/>
    <col min="2576" max="2576" width="4.5703125" style="21" customWidth="1"/>
    <col min="2577" max="2581" width="4.28515625" style="21" customWidth="1"/>
    <col min="2582" max="2582" width="4.7109375" style="21" customWidth="1"/>
    <col min="2583" max="2583" width="5.7109375" style="21" customWidth="1"/>
    <col min="2584" max="2584" width="6" style="21" customWidth="1"/>
    <col min="2585" max="2585" width="1.7109375" style="21" customWidth="1"/>
    <col min="2586" max="2601" width="4" style="21" customWidth="1"/>
    <col min="2602" max="2602" width="3.7109375" style="21" customWidth="1"/>
    <col min="2603" max="2607" width="4" style="21" customWidth="1"/>
    <col min="2608" max="2608" width="4.140625" style="21" customWidth="1"/>
    <col min="2609" max="2812" width="11.42578125" style="21"/>
    <col min="2813" max="2813" width="1.5703125" style="21" customWidth="1"/>
    <col min="2814" max="2814" width="34" style="21" customWidth="1"/>
    <col min="2815" max="2815" width="5.42578125" style="21" customWidth="1"/>
    <col min="2816" max="2817" width="4.28515625" style="21" customWidth="1"/>
    <col min="2818" max="2818" width="5" style="21" customWidth="1"/>
    <col min="2819" max="2820" width="4.28515625" style="21" customWidth="1"/>
    <col min="2821" max="2821" width="4" style="21" customWidth="1"/>
    <col min="2822" max="2822" width="5.28515625" style="21" customWidth="1"/>
    <col min="2823" max="2824" width="4.28515625" style="21" customWidth="1"/>
    <col min="2825" max="2826" width="4.7109375" style="21" customWidth="1"/>
    <col min="2827" max="2827" width="4.85546875" style="21" customWidth="1"/>
    <col min="2828" max="2828" width="4.42578125" style="21" customWidth="1"/>
    <col min="2829" max="2830" width="4.28515625" style="21" customWidth="1"/>
    <col min="2831" max="2831" width="4.85546875" style="21" customWidth="1"/>
    <col min="2832" max="2832" width="4.5703125" style="21" customWidth="1"/>
    <col min="2833" max="2837" width="4.28515625" style="21" customWidth="1"/>
    <col min="2838" max="2838" width="4.7109375" style="21" customWidth="1"/>
    <col min="2839" max="2839" width="5.7109375" style="21" customWidth="1"/>
    <col min="2840" max="2840" width="6" style="21" customWidth="1"/>
    <col min="2841" max="2841" width="1.7109375" style="21" customWidth="1"/>
    <col min="2842" max="2857" width="4" style="21" customWidth="1"/>
    <col min="2858" max="2858" width="3.7109375" style="21" customWidth="1"/>
    <col min="2859" max="2863" width="4" style="21" customWidth="1"/>
    <col min="2864" max="2864" width="4.140625" style="21" customWidth="1"/>
    <col min="2865" max="3068" width="11.42578125" style="21"/>
    <col min="3069" max="3069" width="1.5703125" style="21" customWidth="1"/>
    <col min="3070" max="3070" width="34" style="21" customWidth="1"/>
    <col min="3071" max="3071" width="5.42578125" style="21" customWidth="1"/>
    <col min="3072" max="3073" width="4.28515625" style="21" customWidth="1"/>
    <col min="3074" max="3074" width="5" style="21" customWidth="1"/>
    <col min="3075" max="3076" width="4.28515625" style="21" customWidth="1"/>
    <col min="3077" max="3077" width="4" style="21" customWidth="1"/>
    <col min="3078" max="3078" width="5.28515625" style="21" customWidth="1"/>
    <col min="3079" max="3080" width="4.28515625" style="21" customWidth="1"/>
    <col min="3081" max="3082" width="4.7109375" style="21" customWidth="1"/>
    <col min="3083" max="3083" width="4.85546875" style="21" customWidth="1"/>
    <col min="3084" max="3084" width="4.42578125" style="21" customWidth="1"/>
    <col min="3085" max="3086" width="4.28515625" style="21" customWidth="1"/>
    <col min="3087" max="3087" width="4.85546875" style="21" customWidth="1"/>
    <col min="3088" max="3088" width="4.5703125" style="21" customWidth="1"/>
    <col min="3089" max="3093" width="4.28515625" style="21" customWidth="1"/>
    <col min="3094" max="3094" width="4.7109375" style="21" customWidth="1"/>
    <col min="3095" max="3095" width="5.7109375" style="21" customWidth="1"/>
    <col min="3096" max="3096" width="6" style="21" customWidth="1"/>
    <col min="3097" max="3097" width="1.7109375" style="21" customWidth="1"/>
    <col min="3098" max="3113" width="4" style="21" customWidth="1"/>
    <col min="3114" max="3114" width="3.7109375" style="21" customWidth="1"/>
    <col min="3115" max="3119" width="4" style="21" customWidth="1"/>
    <col min="3120" max="3120" width="4.140625" style="21" customWidth="1"/>
    <col min="3121" max="3324" width="11.42578125" style="21"/>
    <col min="3325" max="3325" width="1.5703125" style="21" customWidth="1"/>
    <col min="3326" max="3326" width="34" style="21" customWidth="1"/>
    <col min="3327" max="3327" width="5.42578125" style="21" customWidth="1"/>
    <col min="3328" max="3329" width="4.28515625" style="21" customWidth="1"/>
    <col min="3330" max="3330" width="5" style="21" customWidth="1"/>
    <col min="3331" max="3332" width="4.28515625" style="21" customWidth="1"/>
    <col min="3333" max="3333" width="4" style="21" customWidth="1"/>
    <col min="3334" max="3334" width="5.28515625" style="21" customWidth="1"/>
    <col min="3335" max="3336" width="4.28515625" style="21" customWidth="1"/>
    <col min="3337" max="3338" width="4.7109375" style="21" customWidth="1"/>
    <col min="3339" max="3339" width="4.85546875" style="21" customWidth="1"/>
    <col min="3340" max="3340" width="4.42578125" style="21" customWidth="1"/>
    <col min="3341" max="3342" width="4.28515625" style="21" customWidth="1"/>
    <col min="3343" max="3343" width="4.85546875" style="21" customWidth="1"/>
    <col min="3344" max="3344" width="4.5703125" style="21" customWidth="1"/>
    <col min="3345" max="3349" width="4.28515625" style="21" customWidth="1"/>
    <col min="3350" max="3350" width="4.7109375" style="21" customWidth="1"/>
    <col min="3351" max="3351" width="5.7109375" style="21" customWidth="1"/>
    <col min="3352" max="3352" width="6" style="21" customWidth="1"/>
    <col min="3353" max="3353" width="1.7109375" style="21" customWidth="1"/>
    <col min="3354" max="3369" width="4" style="21" customWidth="1"/>
    <col min="3370" max="3370" width="3.7109375" style="21" customWidth="1"/>
    <col min="3371" max="3375" width="4" style="21" customWidth="1"/>
    <col min="3376" max="3376" width="4.140625" style="21" customWidth="1"/>
    <col min="3377" max="3580" width="11.42578125" style="21"/>
    <col min="3581" max="3581" width="1.5703125" style="21" customWidth="1"/>
    <col min="3582" max="3582" width="34" style="21" customWidth="1"/>
    <col min="3583" max="3583" width="5.42578125" style="21" customWidth="1"/>
    <col min="3584" max="3585" width="4.28515625" style="21" customWidth="1"/>
    <col min="3586" max="3586" width="5" style="21" customWidth="1"/>
    <col min="3587" max="3588" width="4.28515625" style="21" customWidth="1"/>
    <col min="3589" max="3589" width="4" style="21" customWidth="1"/>
    <col min="3590" max="3590" width="5.28515625" style="21" customWidth="1"/>
    <col min="3591" max="3592" width="4.28515625" style="21" customWidth="1"/>
    <col min="3593" max="3594" width="4.7109375" style="21" customWidth="1"/>
    <col min="3595" max="3595" width="4.85546875" style="21" customWidth="1"/>
    <col min="3596" max="3596" width="4.42578125" style="21" customWidth="1"/>
    <col min="3597" max="3598" width="4.28515625" style="21" customWidth="1"/>
    <col min="3599" max="3599" width="4.85546875" style="21" customWidth="1"/>
    <col min="3600" max="3600" width="4.5703125" style="21" customWidth="1"/>
    <col min="3601" max="3605" width="4.28515625" style="21" customWidth="1"/>
    <col min="3606" max="3606" width="4.7109375" style="21" customWidth="1"/>
    <col min="3607" max="3607" width="5.7109375" style="21" customWidth="1"/>
    <col min="3608" max="3608" width="6" style="21" customWidth="1"/>
    <col min="3609" max="3609" width="1.7109375" style="21" customWidth="1"/>
    <col min="3610" max="3625" width="4" style="21" customWidth="1"/>
    <col min="3626" max="3626" width="3.7109375" style="21" customWidth="1"/>
    <col min="3627" max="3631" width="4" style="21" customWidth="1"/>
    <col min="3632" max="3632" width="4.140625" style="21" customWidth="1"/>
    <col min="3633" max="3836" width="11.42578125" style="21"/>
    <col min="3837" max="3837" width="1.5703125" style="21" customWidth="1"/>
    <col min="3838" max="3838" width="34" style="21" customWidth="1"/>
    <col min="3839" max="3839" width="5.42578125" style="21" customWidth="1"/>
    <col min="3840" max="3841" width="4.28515625" style="21" customWidth="1"/>
    <col min="3842" max="3842" width="5" style="21" customWidth="1"/>
    <col min="3843" max="3844" width="4.28515625" style="21" customWidth="1"/>
    <col min="3845" max="3845" width="4" style="21" customWidth="1"/>
    <col min="3846" max="3846" width="5.28515625" style="21" customWidth="1"/>
    <col min="3847" max="3848" width="4.28515625" style="21" customWidth="1"/>
    <col min="3849" max="3850" width="4.7109375" style="21" customWidth="1"/>
    <col min="3851" max="3851" width="4.85546875" style="21" customWidth="1"/>
    <col min="3852" max="3852" width="4.42578125" style="21" customWidth="1"/>
    <col min="3853" max="3854" width="4.28515625" style="21" customWidth="1"/>
    <col min="3855" max="3855" width="4.85546875" style="21" customWidth="1"/>
    <col min="3856" max="3856" width="4.5703125" style="21" customWidth="1"/>
    <col min="3857" max="3861" width="4.28515625" style="21" customWidth="1"/>
    <col min="3862" max="3862" width="4.7109375" style="21" customWidth="1"/>
    <col min="3863" max="3863" width="5.7109375" style="21" customWidth="1"/>
    <col min="3864" max="3864" width="6" style="21" customWidth="1"/>
    <col min="3865" max="3865" width="1.7109375" style="21" customWidth="1"/>
    <col min="3866" max="3881" width="4" style="21" customWidth="1"/>
    <col min="3882" max="3882" width="3.7109375" style="21" customWidth="1"/>
    <col min="3883" max="3887" width="4" style="21" customWidth="1"/>
    <col min="3888" max="3888" width="4.140625" style="21" customWidth="1"/>
    <col min="3889" max="4092" width="11.42578125" style="21"/>
    <col min="4093" max="4093" width="1.5703125" style="21" customWidth="1"/>
    <col min="4094" max="4094" width="34" style="21" customWidth="1"/>
    <col min="4095" max="4095" width="5.42578125" style="21" customWidth="1"/>
    <col min="4096" max="4097" width="4.28515625" style="21" customWidth="1"/>
    <col min="4098" max="4098" width="5" style="21" customWidth="1"/>
    <col min="4099" max="4100" width="4.28515625" style="21" customWidth="1"/>
    <col min="4101" max="4101" width="4" style="21" customWidth="1"/>
    <col min="4102" max="4102" width="5.28515625" style="21" customWidth="1"/>
    <col min="4103" max="4104" width="4.28515625" style="21" customWidth="1"/>
    <col min="4105" max="4106" width="4.7109375" style="21" customWidth="1"/>
    <col min="4107" max="4107" width="4.85546875" style="21" customWidth="1"/>
    <col min="4108" max="4108" width="4.42578125" style="21" customWidth="1"/>
    <col min="4109" max="4110" width="4.28515625" style="21" customWidth="1"/>
    <col min="4111" max="4111" width="4.85546875" style="21" customWidth="1"/>
    <col min="4112" max="4112" width="4.5703125" style="21" customWidth="1"/>
    <col min="4113" max="4117" width="4.28515625" style="21" customWidth="1"/>
    <col min="4118" max="4118" width="4.7109375" style="21" customWidth="1"/>
    <col min="4119" max="4119" width="5.7109375" style="21" customWidth="1"/>
    <col min="4120" max="4120" width="6" style="21" customWidth="1"/>
    <col min="4121" max="4121" width="1.7109375" style="21" customWidth="1"/>
    <col min="4122" max="4137" width="4" style="21" customWidth="1"/>
    <col min="4138" max="4138" width="3.7109375" style="21" customWidth="1"/>
    <col min="4139" max="4143" width="4" style="21" customWidth="1"/>
    <col min="4144" max="4144" width="4.140625" style="21" customWidth="1"/>
    <col min="4145" max="4348" width="11.42578125" style="21"/>
    <col min="4349" max="4349" width="1.5703125" style="21" customWidth="1"/>
    <col min="4350" max="4350" width="34" style="21" customWidth="1"/>
    <col min="4351" max="4351" width="5.42578125" style="21" customWidth="1"/>
    <col min="4352" max="4353" width="4.28515625" style="21" customWidth="1"/>
    <col min="4354" max="4354" width="5" style="21" customWidth="1"/>
    <col min="4355" max="4356" width="4.28515625" style="21" customWidth="1"/>
    <col min="4357" max="4357" width="4" style="21" customWidth="1"/>
    <col min="4358" max="4358" width="5.28515625" style="21" customWidth="1"/>
    <col min="4359" max="4360" width="4.28515625" style="21" customWidth="1"/>
    <col min="4361" max="4362" width="4.7109375" style="21" customWidth="1"/>
    <col min="4363" max="4363" width="4.85546875" style="21" customWidth="1"/>
    <col min="4364" max="4364" width="4.42578125" style="21" customWidth="1"/>
    <col min="4365" max="4366" width="4.28515625" style="21" customWidth="1"/>
    <col min="4367" max="4367" width="4.85546875" style="21" customWidth="1"/>
    <col min="4368" max="4368" width="4.5703125" style="21" customWidth="1"/>
    <col min="4369" max="4373" width="4.28515625" style="21" customWidth="1"/>
    <col min="4374" max="4374" width="4.7109375" style="21" customWidth="1"/>
    <col min="4375" max="4375" width="5.7109375" style="21" customWidth="1"/>
    <col min="4376" max="4376" width="6" style="21" customWidth="1"/>
    <col min="4377" max="4377" width="1.7109375" style="21" customWidth="1"/>
    <col min="4378" max="4393" width="4" style="21" customWidth="1"/>
    <col min="4394" max="4394" width="3.7109375" style="21" customWidth="1"/>
    <col min="4395" max="4399" width="4" style="21" customWidth="1"/>
    <col min="4400" max="4400" width="4.140625" style="21" customWidth="1"/>
    <col min="4401" max="4604" width="11.42578125" style="21"/>
    <col min="4605" max="4605" width="1.5703125" style="21" customWidth="1"/>
    <col min="4606" max="4606" width="34" style="21" customWidth="1"/>
    <col min="4607" max="4607" width="5.42578125" style="21" customWidth="1"/>
    <col min="4608" max="4609" width="4.28515625" style="21" customWidth="1"/>
    <col min="4610" max="4610" width="5" style="21" customWidth="1"/>
    <col min="4611" max="4612" width="4.28515625" style="21" customWidth="1"/>
    <col min="4613" max="4613" width="4" style="21" customWidth="1"/>
    <col min="4614" max="4614" width="5.28515625" style="21" customWidth="1"/>
    <col min="4615" max="4616" width="4.28515625" style="21" customWidth="1"/>
    <col min="4617" max="4618" width="4.7109375" style="21" customWidth="1"/>
    <col min="4619" max="4619" width="4.85546875" style="21" customWidth="1"/>
    <col min="4620" max="4620" width="4.42578125" style="21" customWidth="1"/>
    <col min="4621" max="4622" width="4.28515625" style="21" customWidth="1"/>
    <col min="4623" max="4623" width="4.85546875" style="21" customWidth="1"/>
    <col min="4624" max="4624" width="4.5703125" style="21" customWidth="1"/>
    <col min="4625" max="4629" width="4.28515625" style="21" customWidth="1"/>
    <col min="4630" max="4630" width="4.7109375" style="21" customWidth="1"/>
    <col min="4631" max="4631" width="5.7109375" style="21" customWidth="1"/>
    <col min="4632" max="4632" width="6" style="21" customWidth="1"/>
    <col min="4633" max="4633" width="1.7109375" style="21" customWidth="1"/>
    <col min="4634" max="4649" width="4" style="21" customWidth="1"/>
    <col min="4650" max="4650" width="3.7109375" style="21" customWidth="1"/>
    <col min="4651" max="4655" width="4" style="21" customWidth="1"/>
    <col min="4656" max="4656" width="4.140625" style="21" customWidth="1"/>
    <col min="4657" max="4860" width="11.42578125" style="21"/>
    <col min="4861" max="4861" width="1.5703125" style="21" customWidth="1"/>
    <col min="4862" max="4862" width="34" style="21" customWidth="1"/>
    <col min="4863" max="4863" width="5.42578125" style="21" customWidth="1"/>
    <col min="4864" max="4865" width="4.28515625" style="21" customWidth="1"/>
    <col min="4866" max="4866" width="5" style="21" customWidth="1"/>
    <col min="4867" max="4868" width="4.28515625" style="21" customWidth="1"/>
    <col min="4869" max="4869" width="4" style="21" customWidth="1"/>
    <col min="4870" max="4870" width="5.28515625" style="21" customWidth="1"/>
    <col min="4871" max="4872" width="4.28515625" style="21" customWidth="1"/>
    <col min="4873" max="4874" width="4.7109375" style="21" customWidth="1"/>
    <col min="4875" max="4875" width="4.85546875" style="21" customWidth="1"/>
    <col min="4876" max="4876" width="4.42578125" style="21" customWidth="1"/>
    <col min="4877" max="4878" width="4.28515625" style="21" customWidth="1"/>
    <col min="4879" max="4879" width="4.85546875" style="21" customWidth="1"/>
    <col min="4880" max="4880" width="4.5703125" style="21" customWidth="1"/>
    <col min="4881" max="4885" width="4.28515625" style="21" customWidth="1"/>
    <col min="4886" max="4886" width="4.7109375" style="21" customWidth="1"/>
    <col min="4887" max="4887" width="5.7109375" style="21" customWidth="1"/>
    <col min="4888" max="4888" width="6" style="21" customWidth="1"/>
    <col min="4889" max="4889" width="1.7109375" style="21" customWidth="1"/>
    <col min="4890" max="4905" width="4" style="21" customWidth="1"/>
    <col min="4906" max="4906" width="3.7109375" style="21" customWidth="1"/>
    <col min="4907" max="4911" width="4" style="21" customWidth="1"/>
    <col min="4912" max="4912" width="4.140625" style="21" customWidth="1"/>
    <col min="4913" max="5116" width="11.42578125" style="21"/>
    <col min="5117" max="5117" width="1.5703125" style="21" customWidth="1"/>
    <col min="5118" max="5118" width="34" style="21" customWidth="1"/>
    <col min="5119" max="5119" width="5.42578125" style="21" customWidth="1"/>
    <col min="5120" max="5121" width="4.28515625" style="21" customWidth="1"/>
    <col min="5122" max="5122" width="5" style="21" customWidth="1"/>
    <col min="5123" max="5124" width="4.28515625" style="21" customWidth="1"/>
    <col min="5125" max="5125" width="4" style="21" customWidth="1"/>
    <col min="5126" max="5126" width="5.28515625" style="21" customWidth="1"/>
    <col min="5127" max="5128" width="4.28515625" style="21" customWidth="1"/>
    <col min="5129" max="5130" width="4.7109375" style="21" customWidth="1"/>
    <col min="5131" max="5131" width="4.85546875" style="21" customWidth="1"/>
    <col min="5132" max="5132" width="4.42578125" style="21" customWidth="1"/>
    <col min="5133" max="5134" width="4.28515625" style="21" customWidth="1"/>
    <col min="5135" max="5135" width="4.85546875" style="21" customWidth="1"/>
    <col min="5136" max="5136" width="4.5703125" style="21" customWidth="1"/>
    <col min="5137" max="5141" width="4.28515625" style="21" customWidth="1"/>
    <col min="5142" max="5142" width="4.7109375" style="21" customWidth="1"/>
    <col min="5143" max="5143" width="5.7109375" style="21" customWidth="1"/>
    <col min="5144" max="5144" width="6" style="21" customWidth="1"/>
    <col min="5145" max="5145" width="1.7109375" style="21" customWidth="1"/>
    <col min="5146" max="5161" width="4" style="21" customWidth="1"/>
    <col min="5162" max="5162" width="3.7109375" style="21" customWidth="1"/>
    <col min="5163" max="5167" width="4" style="21" customWidth="1"/>
    <col min="5168" max="5168" width="4.140625" style="21" customWidth="1"/>
    <col min="5169" max="5372" width="11.42578125" style="21"/>
    <col min="5373" max="5373" width="1.5703125" style="21" customWidth="1"/>
    <col min="5374" max="5374" width="34" style="21" customWidth="1"/>
    <col min="5375" max="5375" width="5.42578125" style="21" customWidth="1"/>
    <col min="5376" max="5377" width="4.28515625" style="21" customWidth="1"/>
    <col min="5378" max="5378" width="5" style="21" customWidth="1"/>
    <col min="5379" max="5380" width="4.28515625" style="21" customWidth="1"/>
    <col min="5381" max="5381" width="4" style="21" customWidth="1"/>
    <col min="5382" max="5382" width="5.28515625" style="21" customWidth="1"/>
    <col min="5383" max="5384" width="4.28515625" style="21" customWidth="1"/>
    <col min="5385" max="5386" width="4.7109375" style="21" customWidth="1"/>
    <col min="5387" max="5387" width="4.85546875" style="21" customWidth="1"/>
    <col min="5388" max="5388" width="4.42578125" style="21" customWidth="1"/>
    <col min="5389" max="5390" width="4.28515625" style="21" customWidth="1"/>
    <col min="5391" max="5391" width="4.85546875" style="21" customWidth="1"/>
    <col min="5392" max="5392" width="4.5703125" style="21" customWidth="1"/>
    <col min="5393" max="5397" width="4.28515625" style="21" customWidth="1"/>
    <col min="5398" max="5398" width="4.7109375" style="21" customWidth="1"/>
    <col min="5399" max="5399" width="5.7109375" style="21" customWidth="1"/>
    <col min="5400" max="5400" width="6" style="21" customWidth="1"/>
    <col min="5401" max="5401" width="1.7109375" style="21" customWidth="1"/>
    <col min="5402" max="5417" width="4" style="21" customWidth="1"/>
    <col min="5418" max="5418" width="3.7109375" style="21" customWidth="1"/>
    <col min="5419" max="5423" width="4" style="21" customWidth="1"/>
    <col min="5424" max="5424" width="4.140625" style="21" customWidth="1"/>
    <col min="5425" max="5628" width="11.42578125" style="21"/>
    <col min="5629" max="5629" width="1.5703125" style="21" customWidth="1"/>
    <col min="5630" max="5630" width="34" style="21" customWidth="1"/>
    <col min="5631" max="5631" width="5.42578125" style="21" customWidth="1"/>
    <col min="5632" max="5633" width="4.28515625" style="21" customWidth="1"/>
    <col min="5634" max="5634" width="5" style="21" customWidth="1"/>
    <col min="5635" max="5636" width="4.28515625" style="21" customWidth="1"/>
    <col min="5637" max="5637" width="4" style="21" customWidth="1"/>
    <col min="5638" max="5638" width="5.28515625" style="21" customWidth="1"/>
    <col min="5639" max="5640" width="4.28515625" style="21" customWidth="1"/>
    <col min="5641" max="5642" width="4.7109375" style="21" customWidth="1"/>
    <col min="5643" max="5643" width="4.85546875" style="21" customWidth="1"/>
    <col min="5644" max="5644" width="4.42578125" style="21" customWidth="1"/>
    <col min="5645" max="5646" width="4.28515625" style="21" customWidth="1"/>
    <col min="5647" max="5647" width="4.85546875" style="21" customWidth="1"/>
    <col min="5648" max="5648" width="4.5703125" style="21" customWidth="1"/>
    <col min="5649" max="5653" width="4.28515625" style="21" customWidth="1"/>
    <col min="5654" max="5654" width="4.7109375" style="21" customWidth="1"/>
    <col min="5655" max="5655" width="5.7109375" style="21" customWidth="1"/>
    <col min="5656" max="5656" width="6" style="21" customWidth="1"/>
    <col min="5657" max="5657" width="1.7109375" style="21" customWidth="1"/>
    <col min="5658" max="5673" width="4" style="21" customWidth="1"/>
    <col min="5674" max="5674" width="3.7109375" style="21" customWidth="1"/>
    <col min="5675" max="5679" width="4" style="21" customWidth="1"/>
    <col min="5680" max="5680" width="4.140625" style="21" customWidth="1"/>
    <col min="5681" max="5884" width="11.42578125" style="21"/>
    <col min="5885" max="5885" width="1.5703125" style="21" customWidth="1"/>
    <col min="5886" max="5886" width="34" style="21" customWidth="1"/>
    <col min="5887" max="5887" width="5.42578125" style="21" customWidth="1"/>
    <col min="5888" max="5889" width="4.28515625" style="21" customWidth="1"/>
    <col min="5890" max="5890" width="5" style="21" customWidth="1"/>
    <col min="5891" max="5892" width="4.28515625" style="21" customWidth="1"/>
    <col min="5893" max="5893" width="4" style="21" customWidth="1"/>
    <col min="5894" max="5894" width="5.28515625" style="21" customWidth="1"/>
    <col min="5895" max="5896" width="4.28515625" style="21" customWidth="1"/>
    <col min="5897" max="5898" width="4.7109375" style="21" customWidth="1"/>
    <col min="5899" max="5899" width="4.85546875" style="21" customWidth="1"/>
    <col min="5900" max="5900" width="4.42578125" style="21" customWidth="1"/>
    <col min="5901" max="5902" width="4.28515625" style="21" customWidth="1"/>
    <col min="5903" max="5903" width="4.85546875" style="21" customWidth="1"/>
    <col min="5904" max="5904" width="4.5703125" style="21" customWidth="1"/>
    <col min="5905" max="5909" width="4.28515625" style="21" customWidth="1"/>
    <col min="5910" max="5910" width="4.7109375" style="21" customWidth="1"/>
    <col min="5911" max="5911" width="5.7109375" style="21" customWidth="1"/>
    <col min="5912" max="5912" width="6" style="21" customWidth="1"/>
    <col min="5913" max="5913" width="1.7109375" style="21" customWidth="1"/>
    <col min="5914" max="5929" width="4" style="21" customWidth="1"/>
    <col min="5930" max="5930" width="3.7109375" style="21" customWidth="1"/>
    <col min="5931" max="5935" width="4" style="21" customWidth="1"/>
    <col min="5936" max="5936" width="4.140625" style="21" customWidth="1"/>
    <col min="5937" max="6140" width="11.42578125" style="21"/>
    <col min="6141" max="6141" width="1.5703125" style="21" customWidth="1"/>
    <col min="6142" max="6142" width="34" style="21" customWidth="1"/>
    <col min="6143" max="6143" width="5.42578125" style="21" customWidth="1"/>
    <col min="6144" max="6145" width="4.28515625" style="21" customWidth="1"/>
    <col min="6146" max="6146" width="5" style="21" customWidth="1"/>
    <col min="6147" max="6148" width="4.28515625" style="21" customWidth="1"/>
    <col min="6149" max="6149" width="4" style="21" customWidth="1"/>
    <col min="6150" max="6150" width="5.28515625" style="21" customWidth="1"/>
    <col min="6151" max="6152" width="4.28515625" style="21" customWidth="1"/>
    <col min="6153" max="6154" width="4.7109375" style="21" customWidth="1"/>
    <col min="6155" max="6155" width="4.85546875" style="21" customWidth="1"/>
    <col min="6156" max="6156" width="4.42578125" style="21" customWidth="1"/>
    <col min="6157" max="6158" width="4.28515625" style="21" customWidth="1"/>
    <col min="6159" max="6159" width="4.85546875" style="21" customWidth="1"/>
    <col min="6160" max="6160" width="4.5703125" style="21" customWidth="1"/>
    <col min="6161" max="6165" width="4.28515625" style="21" customWidth="1"/>
    <col min="6166" max="6166" width="4.7109375" style="21" customWidth="1"/>
    <col min="6167" max="6167" width="5.7109375" style="21" customWidth="1"/>
    <col min="6168" max="6168" width="6" style="21" customWidth="1"/>
    <col min="6169" max="6169" width="1.7109375" style="21" customWidth="1"/>
    <col min="6170" max="6185" width="4" style="21" customWidth="1"/>
    <col min="6186" max="6186" width="3.7109375" style="21" customWidth="1"/>
    <col min="6187" max="6191" width="4" style="21" customWidth="1"/>
    <col min="6192" max="6192" width="4.140625" style="21" customWidth="1"/>
    <col min="6193" max="6396" width="11.42578125" style="21"/>
    <col min="6397" max="6397" width="1.5703125" style="21" customWidth="1"/>
    <col min="6398" max="6398" width="34" style="21" customWidth="1"/>
    <col min="6399" max="6399" width="5.42578125" style="21" customWidth="1"/>
    <col min="6400" max="6401" width="4.28515625" style="21" customWidth="1"/>
    <col min="6402" max="6402" width="5" style="21" customWidth="1"/>
    <col min="6403" max="6404" width="4.28515625" style="21" customWidth="1"/>
    <col min="6405" max="6405" width="4" style="21" customWidth="1"/>
    <col min="6406" max="6406" width="5.28515625" style="21" customWidth="1"/>
    <col min="6407" max="6408" width="4.28515625" style="21" customWidth="1"/>
    <col min="6409" max="6410" width="4.7109375" style="21" customWidth="1"/>
    <col min="6411" max="6411" width="4.85546875" style="21" customWidth="1"/>
    <col min="6412" max="6412" width="4.42578125" style="21" customWidth="1"/>
    <col min="6413" max="6414" width="4.28515625" style="21" customWidth="1"/>
    <col min="6415" max="6415" width="4.85546875" style="21" customWidth="1"/>
    <col min="6416" max="6416" width="4.5703125" style="21" customWidth="1"/>
    <col min="6417" max="6421" width="4.28515625" style="21" customWidth="1"/>
    <col min="6422" max="6422" width="4.7109375" style="21" customWidth="1"/>
    <col min="6423" max="6423" width="5.7109375" style="21" customWidth="1"/>
    <col min="6424" max="6424" width="6" style="21" customWidth="1"/>
    <col min="6425" max="6425" width="1.7109375" style="21" customWidth="1"/>
    <col min="6426" max="6441" width="4" style="21" customWidth="1"/>
    <col min="6442" max="6442" width="3.7109375" style="21" customWidth="1"/>
    <col min="6443" max="6447" width="4" style="21" customWidth="1"/>
    <col min="6448" max="6448" width="4.140625" style="21" customWidth="1"/>
    <col min="6449" max="6652" width="11.42578125" style="21"/>
    <col min="6653" max="6653" width="1.5703125" style="21" customWidth="1"/>
    <col min="6654" max="6654" width="34" style="21" customWidth="1"/>
    <col min="6655" max="6655" width="5.42578125" style="21" customWidth="1"/>
    <col min="6656" max="6657" width="4.28515625" style="21" customWidth="1"/>
    <col min="6658" max="6658" width="5" style="21" customWidth="1"/>
    <col min="6659" max="6660" width="4.28515625" style="21" customWidth="1"/>
    <col min="6661" max="6661" width="4" style="21" customWidth="1"/>
    <col min="6662" max="6662" width="5.28515625" style="21" customWidth="1"/>
    <col min="6663" max="6664" width="4.28515625" style="21" customWidth="1"/>
    <col min="6665" max="6666" width="4.7109375" style="21" customWidth="1"/>
    <col min="6667" max="6667" width="4.85546875" style="21" customWidth="1"/>
    <col min="6668" max="6668" width="4.42578125" style="21" customWidth="1"/>
    <col min="6669" max="6670" width="4.28515625" style="21" customWidth="1"/>
    <col min="6671" max="6671" width="4.85546875" style="21" customWidth="1"/>
    <col min="6672" max="6672" width="4.5703125" style="21" customWidth="1"/>
    <col min="6673" max="6677" width="4.28515625" style="21" customWidth="1"/>
    <col min="6678" max="6678" width="4.7109375" style="21" customWidth="1"/>
    <col min="6679" max="6679" width="5.7109375" style="21" customWidth="1"/>
    <col min="6680" max="6680" width="6" style="21" customWidth="1"/>
    <col min="6681" max="6681" width="1.7109375" style="21" customWidth="1"/>
    <col min="6682" max="6697" width="4" style="21" customWidth="1"/>
    <col min="6698" max="6698" width="3.7109375" style="21" customWidth="1"/>
    <col min="6699" max="6703" width="4" style="21" customWidth="1"/>
    <col min="6704" max="6704" width="4.140625" style="21" customWidth="1"/>
    <col min="6705" max="6908" width="11.42578125" style="21"/>
    <col min="6909" max="6909" width="1.5703125" style="21" customWidth="1"/>
    <col min="6910" max="6910" width="34" style="21" customWidth="1"/>
    <col min="6911" max="6911" width="5.42578125" style="21" customWidth="1"/>
    <col min="6912" max="6913" width="4.28515625" style="21" customWidth="1"/>
    <col min="6914" max="6914" width="5" style="21" customWidth="1"/>
    <col min="6915" max="6916" width="4.28515625" style="21" customWidth="1"/>
    <col min="6917" max="6917" width="4" style="21" customWidth="1"/>
    <col min="6918" max="6918" width="5.28515625" style="21" customWidth="1"/>
    <col min="6919" max="6920" width="4.28515625" style="21" customWidth="1"/>
    <col min="6921" max="6922" width="4.7109375" style="21" customWidth="1"/>
    <col min="6923" max="6923" width="4.85546875" style="21" customWidth="1"/>
    <col min="6924" max="6924" width="4.42578125" style="21" customWidth="1"/>
    <col min="6925" max="6926" width="4.28515625" style="21" customWidth="1"/>
    <col min="6927" max="6927" width="4.85546875" style="21" customWidth="1"/>
    <col min="6928" max="6928" width="4.5703125" style="21" customWidth="1"/>
    <col min="6929" max="6933" width="4.28515625" style="21" customWidth="1"/>
    <col min="6934" max="6934" width="4.7109375" style="21" customWidth="1"/>
    <col min="6935" max="6935" width="5.7109375" style="21" customWidth="1"/>
    <col min="6936" max="6936" width="6" style="21" customWidth="1"/>
    <col min="6937" max="6937" width="1.7109375" style="21" customWidth="1"/>
    <col min="6938" max="6953" width="4" style="21" customWidth="1"/>
    <col min="6954" max="6954" width="3.7109375" style="21" customWidth="1"/>
    <col min="6955" max="6959" width="4" style="21" customWidth="1"/>
    <col min="6960" max="6960" width="4.140625" style="21" customWidth="1"/>
    <col min="6961" max="7164" width="11.42578125" style="21"/>
    <col min="7165" max="7165" width="1.5703125" style="21" customWidth="1"/>
    <col min="7166" max="7166" width="34" style="21" customWidth="1"/>
    <col min="7167" max="7167" width="5.42578125" style="21" customWidth="1"/>
    <col min="7168" max="7169" width="4.28515625" style="21" customWidth="1"/>
    <col min="7170" max="7170" width="5" style="21" customWidth="1"/>
    <col min="7171" max="7172" width="4.28515625" style="21" customWidth="1"/>
    <col min="7173" max="7173" width="4" style="21" customWidth="1"/>
    <col min="7174" max="7174" width="5.28515625" style="21" customWidth="1"/>
    <col min="7175" max="7176" width="4.28515625" style="21" customWidth="1"/>
    <col min="7177" max="7178" width="4.7109375" style="21" customWidth="1"/>
    <col min="7179" max="7179" width="4.85546875" style="21" customWidth="1"/>
    <col min="7180" max="7180" width="4.42578125" style="21" customWidth="1"/>
    <col min="7181" max="7182" width="4.28515625" style="21" customWidth="1"/>
    <col min="7183" max="7183" width="4.85546875" style="21" customWidth="1"/>
    <col min="7184" max="7184" width="4.5703125" style="21" customWidth="1"/>
    <col min="7185" max="7189" width="4.28515625" style="21" customWidth="1"/>
    <col min="7190" max="7190" width="4.7109375" style="21" customWidth="1"/>
    <col min="7191" max="7191" width="5.7109375" style="21" customWidth="1"/>
    <col min="7192" max="7192" width="6" style="21" customWidth="1"/>
    <col min="7193" max="7193" width="1.7109375" style="21" customWidth="1"/>
    <col min="7194" max="7209" width="4" style="21" customWidth="1"/>
    <col min="7210" max="7210" width="3.7109375" style="21" customWidth="1"/>
    <col min="7211" max="7215" width="4" style="21" customWidth="1"/>
    <col min="7216" max="7216" width="4.140625" style="21" customWidth="1"/>
    <col min="7217" max="7420" width="11.42578125" style="21"/>
    <col min="7421" max="7421" width="1.5703125" style="21" customWidth="1"/>
    <col min="7422" max="7422" width="34" style="21" customWidth="1"/>
    <col min="7423" max="7423" width="5.42578125" style="21" customWidth="1"/>
    <col min="7424" max="7425" width="4.28515625" style="21" customWidth="1"/>
    <col min="7426" max="7426" width="5" style="21" customWidth="1"/>
    <col min="7427" max="7428" width="4.28515625" style="21" customWidth="1"/>
    <col min="7429" max="7429" width="4" style="21" customWidth="1"/>
    <col min="7430" max="7430" width="5.28515625" style="21" customWidth="1"/>
    <col min="7431" max="7432" width="4.28515625" style="21" customWidth="1"/>
    <col min="7433" max="7434" width="4.7109375" style="21" customWidth="1"/>
    <col min="7435" max="7435" width="4.85546875" style="21" customWidth="1"/>
    <col min="7436" max="7436" width="4.42578125" style="21" customWidth="1"/>
    <col min="7437" max="7438" width="4.28515625" style="21" customWidth="1"/>
    <col min="7439" max="7439" width="4.85546875" style="21" customWidth="1"/>
    <col min="7440" max="7440" width="4.5703125" style="21" customWidth="1"/>
    <col min="7441" max="7445" width="4.28515625" style="21" customWidth="1"/>
    <col min="7446" max="7446" width="4.7109375" style="21" customWidth="1"/>
    <col min="7447" max="7447" width="5.7109375" style="21" customWidth="1"/>
    <col min="7448" max="7448" width="6" style="21" customWidth="1"/>
    <col min="7449" max="7449" width="1.7109375" style="21" customWidth="1"/>
    <col min="7450" max="7465" width="4" style="21" customWidth="1"/>
    <col min="7466" max="7466" width="3.7109375" style="21" customWidth="1"/>
    <col min="7467" max="7471" width="4" style="21" customWidth="1"/>
    <col min="7472" max="7472" width="4.140625" style="21" customWidth="1"/>
    <col min="7473" max="7676" width="11.42578125" style="21"/>
    <col min="7677" max="7677" width="1.5703125" style="21" customWidth="1"/>
    <col min="7678" max="7678" width="34" style="21" customWidth="1"/>
    <col min="7679" max="7679" width="5.42578125" style="21" customWidth="1"/>
    <col min="7680" max="7681" width="4.28515625" style="21" customWidth="1"/>
    <col min="7682" max="7682" width="5" style="21" customWidth="1"/>
    <col min="7683" max="7684" width="4.28515625" style="21" customWidth="1"/>
    <col min="7685" max="7685" width="4" style="21" customWidth="1"/>
    <col min="7686" max="7686" width="5.28515625" style="21" customWidth="1"/>
    <col min="7687" max="7688" width="4.28515625" style="21" customWidth="1"/>
    <col min="7689" max="7690" width="4.7109375" style="21" customWidth="1"/>
    <col min="7691" max="7691" width="4.85546875" style="21" customWidth="1"/>
    <col min="7692" max="7692" width="4.42578125" style="21" customWidth="1"/>
    <col min="7693" max="7694" width="4.28515625" style="21" customWidth="1"/>
    <col min="7695" max="7695" width="4.85546875" style="21" customWidth="1"/>
    <col min="7696" max="7696" width="4.5703125" style="21" customWidth="1"/>
    <col min="7697" max="7701" width="4.28515625" style="21" customWidth="1"/>
    <col min="7702" max="7702" width="4.7109375" style="21" customWidth="1"/>
    <col min="7703" max="7703" width="5.7109375" style="21" customWidth="1"/>
    <col min="7704" max="7704" width="6" style="21" customWidth="1"/>
    <col min="7705" max="7705" width="1.7109375" style="21" customWidth="1"/>
    <col min="7706" max="7721" width="4" style="21" customWidth="1"/>
    <col min="7722" max="7722" width="3.7109375" style="21" customWidth="1"/>
    <col min="7723" max="7727" width="4" style="21" customWidth="1"/>
    <col min="7728" max="7728" width="4.140625" style="21" customWidth="1"/>
    <col min="7729" max="7932" width="11.42578125" style="21"/>
    <col min="7933" max="7933" width="1.5703125" style="21" customWidth="1"/>
    <col min="7934" max="7934" width="34" style="21" customWidth="1"/>
    <col min="7935" max="7935" width="5.42578125" style="21" customWidth="1"/>
    <col min="7936" max="7937" width="4.28515625" style="21" customWidth="1"/>
    <col min="7938" max="7938" width="5" style="21" customWidth="1"/>
    <col min="7939" max="7940" width="4.28515625" style="21" customWidth="1"/>
    <col min="7941" max="7941" width="4" style="21" customWidth="1"/>
    <col min="7942" max="7942" width="5.28515625" style="21" customWidth="1"/>
    <col min="7943" max="7944" width="4.28515625" style="21" customWidth="1"/>
    <col min="7945" max="7946" width="4.7109375" style="21" customWidth="1"/>
    <col min="7947" max="7947" width="4.85546875" style="21" customWidth="1"/>
    <col min="7948" max="7948" width="4.42578125" style="21" customWidth="1"/>
    <col min="7949" max="7950" width="4.28515625" style="21" customWidth="1"/>
    <col min="7951" max="7951" width="4.85546875" style="21" customWidth="1"/>
    <col min="7952" max="7952" width="4.5703125" style="21" customWidth="1"/>
    <col min="7953" max="7957" width="4.28515625" style="21" customWidth="1"/>
    <col min="7958" max="7958" width="4.7109375" style="21" customWidth="1"/>
    <col min="7959" max="7959" width="5.7109375" style="21" customWidth="1"/>
    <col min="7960" max="7960" width="6" style="21" customWidth="1"/>
    <col min="7961" max="7961" width="1.7109375" style="21" customWidth="1"/>
    <col min="7962" max="7977" width="4" style="21" customWidth="1"/>
    <col min="7978" max="7978" width="3.7109375" style="21" customWidth="1"/>
    <col min="7979" max="7983" width="4" style="21" customWidth="1"/>
    <col min="7984" max="7984" width="4.140625" style="21" customWidth="1"/>
    <col min="7985" max="8188" width="11.42578125" style="21"/>
    <col min="8189" max="8189" width="1.5703125" style="21" customWidth="1"/>
    <col min="8190" max="8190" width="34" style="21" customWidth="1"/>
    <col min="8191" max="8191" width="5.42578125" style="21" customWidth="1"/>
    <col min="8192" max="8193" width="4.28515625" style="21" customWidth="1"/>
    <col min="8194" max="8194" width="5" style="21" customWidth="1"/>
    <col min="8195" max="8196" width="4.28515625" style="21" customWidth="1"/>
    <col min="8197" max="8197" width="4" style="21" customWidth="1"/>
    <col min="8198" max="8198" width="5.28515625" style="21" customWidth="1"/>
    <col min="8199" max="8200" width="4.28515625" style="21" customWidth="1"/>
    <col min="8201" max="8202" width="4.7109375" style="21" customWidth="1"/>
    <col min="8203" max="8203" width="4.85546875" style="21" customWidth="1"/>
    <col min="8204" max="8204" width="4.42578125" style="21" customWidth="1"/>
    <col min="8205" max="8206" width="4.28515625" style="21" customWidth="1"/>
    <col min="8207" max="8207" width="4.85546875" style="21" customWidth="1"/>
    <col min="8208" max="8208" width="4.5703125" style="21" customWidth="1"/>
    <col min="8209" max="8213" width="4.28515625" style="21" customWidth="1"/>
    <col min="8214" max="8214" width="4.7109375" style="21" customWidth="1"/>
    <col min="8215" max="8215" width="5.7109375" style="21" customWidth="1"/>
    <col min="8216" max="8216" width="6" style="21" customWidth="1"/>
    <col min="8217" max="8217" width="1.7109375" style="21" customWidth="1"/>
    <col min="8218" max="8233" width="4" style="21" customWidth="1"/>
    <col min="8234" max="8234" width="3.7109375" style="21" customWidth="1"/>
    <col min="8235" max="8239" width="4" style="21" customWidth="1"/>
    <col min="8240" max="8240" width="4.140625" style="21" customWidth="1"/>
    <col min="8241" max="8444" width="11.42578125" style="21"/>
    <col min="8445" max="8445" width="1.5703125" style="21" customWidth="1"/>
    <col min="8446" max="8446" width="34" style="21" customWidth="1"/>
    <col min="8447" max="8447" width="5.42578125" style="21" customWidth="1"/>
    <col min="8448" max="8449" width="4.28515625" style="21" customWidth="1"/>
    <col min="8450" max="8450" width="5" style="21" customWidth="1"/>
    <col min="8451" max="8452" width="4.28515625" style="21" customWidth="1"/>
    <col min="8453" max="8453" width="4" style="21" customWidth="1"/>
    <col min="8454" max="8454" width="5.28515625" style="21" customWidth="1"/>
    <col min="8455" max="8456" width="4.28515625" style="21" customWidth="1"/>
    <col min="8457" max="8458" width="4.7109375" style="21" customWidth="1"/>
    <col min="8459" max="8459" width="4.85546875" style="21" customWidth="1"/>
    <col min="8460" max="8460" width="4.42578125" style="21" customWidth="1"/>
    <col min="8461" max="8462" width="4.28515625" style="21" customWidth="1"/>
    <col min="8463" max="8463" width="4.85546875" style="21" customWidth="1"/>
    <col min="8464" max="8464" width="4.5703125" style="21" customWidth="1"/>
    <col min="8465" max="8469" width="4.28515625" style="21" customWidth="1"/>
    <col min="8470" max="8470" width="4.7109375" style="21" customWidth="1"/>
    <col min="8471" max="8471" width="5.7109375" style="21" customWidth="1"/>
    <col min="8472" max="8472" width="6" style="21" customWidth="1"/>
    <col min="8473" max="8473" width="1.7109375" style="21" customWidth="1"/>
    <col min="8474" max="8489" width="4" style="21" customWidth="1"/>
    <col min="8490" max="8490" width="3.7109375" style="21" customWidth="1"/>
    <col min="8491" max="8495" width="4" style="21" customWidth="1"/>
    <col min="8496" max="8496" width="4.140625" style="21" customWidth="1"/>
    <col min="8497" max="8700" width="11.42578125" style="21"/>
    <col min="8701" max="8701" width="1.5703125" style="21" customWidth="1"/>
    <col min="8702" max="8702" width="34" style="21" customWidth="1"/>
    <col min="8703" max="8703" width="5.42578125" style="21" customWidth="1"/>
    <col min="8704" max="8705" width="4.28515625" style="21" customWidth="1"/>
    <col min="8706" max="8706" width="5" style="21" customWidth="1"/>
    <col min="8707" max="8708" width="4.28515625" style="21" customWidth="1"/>
    <col min="8709" max="8709" width="4" style="21" customWidth="1"/>
    <col min="8710" max="8710" width="5.28515625" style="21" customWidth="1"/>
    <col min="8711" max="8712" width="4.28515625" style="21" customWidth="1"/>
    <col min="8713" max="8714" width="4.7109375" style="21" customWidth="1"/>
    <col min="8715" max="8715" width="4.85546875" style="21" customWidth="1"/>
    <col min="8716" max="8716" width="4.42578125" style="21" customWidth="1"/>
    <col min="8717" max="8718" width="4.28515625" style="21" customWidth="1"/>
    <col min="8719" max="8719" width="4.85546875" style="21" customWidth="1"/>
    <col min="8720" max="8720" width="4.5703125" style="21" customWidth="1"/>
    <col min="8721" max="8725" width="4.28515625" style="21" customWidth="1"/>
    <col min="8726" max="8726" width="4.7109375" style="21" customWidth="1"/>
    <col min="8727" max="8727" width="5.7109375" style="21" customWidth="1"/>
    <col min="8728" max="8728" width="6" style="21" customWidth="1"/>
    <col min="8729" max="8729" width="1.7109375" style="21" customWidth="1"/>
    <col min="8730" max="8745" width="4" style="21" customWidth="1"/>
    <col min="8746" max="8746" width="3.7109375" style="21" customWidth="1"/>
    <col min="8747" max="8751" width="4" style="21" customWidth="1"/>
    <col min="8752" max="8752" width="4.140625" style="21" customWidth="1"/>
    <col min="8753" max="8956" width="11.42578125" style="21"/>
    <col min="8957" max="8957" width="1.5703125" style="21" customWidth="1"/>
    <col min="8958" max="8958" width="34" style="21" customWidth="1"/>
    <col min="8959" max="8959" width="5.42578125" style="21" customWidth="1"/>
    <col min="8960" max="8961" width="4.28515625" style="21" customWidth="1"/>
    <col min="8962" max="8962" width="5" style="21" customWidth="1"/>
    <col min="8963" max="8964" width="4.28515625" style="21" customWidth="1"/>
    <col min="8965" max="8965" width="4" style="21" customWidth="1"/>
    <col min="8966" max="8966" width="5.28515625" style="21" customWidth="1"/>
    <col min="8967" max="8968" width="4.28515625" style="21" customWidth="1"/>
    <col min="8969" max="8970" width="4.7109375" style="21" customWidth="1"/>
    <col min="8971" max="8971" width="4.85546875" style="21" customWidth="1"/>
    <col min="8972" max="8972" width="4.42578125" style="21" customWidth="1"/>
    <col min="8973" max="8974" width="4.28515625" style="21" customWidth="1"/>
    <col min="8975" max="8975" width="4.85546875" style="21" customWidth="1"/>
    <col min="8976" max="8976" width="4.5703125" style="21" customWidth="1"/>
    <col min="8977" max="8981" width="4.28515625" style="21" customWidth="1"/>
    <col min="8982" max="8982" width="4.7109375" style="21" customWidth="1"/>
    <col min="8983" max="8983" width="5.7109375" style="21" customWidth="1"/>
    <col min="8984" max="8984" width="6" style="21" customWidth="1"/>
    <col min="8985" max="8985" width="1.7109375" style="21" customWidth="1"/>
    <col min="8986" max="9001" width="4" style="21" customWidth="1"/>
    <col min="9002" max="9002" width="3.7109375" style="21" customWidth="1"/>
    <col min="9003" max="9007" width="4" style="21" customWidth="1"/>
    <col min="9008" max="9008" width="4.140625" style="21" customWidth="1"/>
    <col min="9009" max="9212" width="11.42578125" style="21"/>
    <col min="9213" max="9213" width="1.5703125" style="21" customWidth="1"/>
    <col min="9214" max="9214" width="34" style="21" customWidth="1"/>
    <col min="9215" max="9215" width="5.42578125" style="21" customWidth="1"/>
    <col min="9216" max="9217" width="4.28515625" style="21" customWidth="1"/>
    <col min="9218" max="9218" width="5" style="21" customWidth="1"/>
    <col min="9219" max="9220" width="4.28515625" style="21" customWidth="1"/>
    <col min="9221" max="9221" width="4" style="21" customWidth="1"/>
    <col min="9222" max="9222" width="5.28515625" style="21" customWidth="1"/>
    <col min="9223" max="9224" width="4.28515625" style="21" customWidth="1"/>
    <col min="9225" max="9226" width="4.7109375" style="21" customWidth="1"/>
    <col min="9227" max="9227" width="4.85546875" style="21" customWidth="1"/>
    <col min="9228" max="9228" width="4.42578125" style="21" customWidth="1"/>
    <col min="9229" max="9230" width="4.28515625" style="21" customWidth="1"/>
    <col min="9231" max="9231" width="4.85546875" style="21" customWidth="1"/>
    <col min="9232" max="9232" width="4.5703125" style="21" customWidth="1"/>
    <col min="9233" max="9237" width="4.28515625" style="21" customWidth="1"/>
    <col min="9238" max="9238" width="4.7109375" style="21" customWidth="1"/>
    <col min="9239" max="9239" width="5.7109375" style="21" customWidth="1"/>
    <col min="9240" max="9240" width="6" style="21" customWidth="1"/>
    <col min="9241" max="9241" width="1.7109375" style="21" customWidth="1"/>
    <col min="9242" max="9257" width="4" style="21" customWidth="1"/>
    <col min="9258" max="9258" width="3.7109375" style="21" customWidth="1"/>
    <col min="9259" max="9263" width="4" style="21" customWidth="1"/>
    <col min="9264" max="9264" width="4.140625" style="21" customWidth="1"/>
    <col min="9265" max="9468" width="11.42578125" style="21"/>
    <col min="9469" max="9469" width="1.5703125" style="21" customWidth="1"/>
    <col min="9470" max="9470" width="34" style="21" customWidth="1"/>
    <col min="9471" max="9471" width="5.42578125" style="21" customWidth="1"/>
    <col min="9472" max="9473" width="4.28515625" style="21" customWidth="1"/>
    <col min="9474" max="9474" width="5" style="21" customWidth="1"/>
    <col min="9475" max="9476" width="4.28515625" style="21" customWidth="1"/>
    <col min="9477" max="9477" width="4" style="21" customWidth="1"/>
    <col min="9478" max="9478" width="5.28515625" style="21" customWidth="1"/>
    <col min="9479" max="9480" width="4.28515625" style="21" customWidth="1"/>
    <col min="9481" max="9482" width="4.7109375" style="21" customWidth="1"/>
    <col min="9483" max="9483" width="4.85546875" style="21" customWidth="1"/>
    <col min="9484" max="9484" width="4.42578125" style="21" customWidth="1"/>
    <col min="9485" max="9486" width="4.28515625" style="21" customWidth="1"/>
    <col min="9487" max="9487" width="4.85546875" style="21" customWidth="1"/>
    <col min="9488" max="9488" width="4.5703125" style="21" customWidth="1"/>
    <col min="9489" max="9493" width="4.28515625" style="21" customWidth="1"/>
    <col min="9494" max="9494" width="4.7109375" style="21" customWidth="1"/>
    <col min="9495" max="9495" width="5.7109375" style="21" customWidth="1"/>
    <col min="9496" max="9496" width="6" style="21" customWidth="1"/>
    <col min="9497" max="9497" width="1.7109375" style="21" customWidth="1"/>
    <col min="9498" max="9513" width="4" style="21" customWidth="1"/>
    <col min="9514" max="9514" width="3.7109375" style="21" customWidth="1"/>
    <col min="9515" max="9519" width="4" style="21" customWidth="1"/>
    <col min="9520" max="9520" width="4.140625" style="21" customWidth="1"/>
    <col min="9521" max="9724" width="11.42578125" style="21"/>
    <col min="9725" max="9725" width="1.5703125" style="21" customWidth="1"/>
    <col min="9726" max="9726" width="34" style="21" customWidth="1"/>
    <col min="9727" max="9727" width="5.42578125" style="21" customWidth="1"/>
    <col min="9728" max="9729" width="4.28515625" style="21" customWidth="1"/>
    <col min="9730" max="9730" width="5" style="21" customWidth="1"/>
    <col min="9731" max="9732" width="4.28515625" style="21" customWidth="1"/>
    <col min="9733" max="9733" width="4" style="21" customWidth="1"/>
    <col min="9734" max="9734" width="5.28515625" style="21" customWidth="1"/>
    <col min="9735" max="9736" width="4.28515625" style="21" customWidth="1"/>
    <col min="9737" max="9738" width="4.7109375" style="21" customWidth="1"/>
    <col min="9739" max="9739" width="4.85546875" style="21" customWidth="1"/>
    <col min="9740" max="9740" width="4.42578125" style="21" customWidth="1"/>
    <col min="9741" max="9742" width="4.28515625" style="21" customWidth="1"/>
    <col min="9743" max="9743" width="4.85546875" style="21" customWidth="1"/>
    <col min="9744" max="9744" width="4.5703125" style="21" customWidth="1"/>
    <col min="9745" max="9749" width="4.28515625" style="21" customWidth="1"/>
    <col min="9750" max="9750" width="4.7109375" style="21" customWidth="1"/>
    <col min="9751" max="9751" width="5.7109375" style="21" customWidth="1"/>
    <col min="9752" max="9752" width="6" style="21" customWidth="1"/>
    <col min="9753" max="9753" width="1.7109375" style="21" customWidth="1"/>
    <col min="9754" max="9769" width="4" style="21" customWidth="1"/>
    <col min="9770" max="9770" width="3.7109375" style="21" customWidth="1"/>
    <col min="9771" max="9775" width="4" style="21" customWidth="1"/>
    <col min="9776" max="9776" width="4.140625" style="21" customWidth="1"/>
    <col min="9777" max="9980" width="11.42578125" style="21"/>
    <col min="9981" max="9981" width="1.5703125" style="21" customWidth="1"/>
    <col min="9982" max="9982" width="34" style="21" customWidth="1"/>
    <col min="9983" max="9983" width="5.42578125" style="21" customWidth="1"/>
    <col min="9984" max="9985" width="4.28515625" style="21" customWidth="1"/>
    <col min="9986" max="9986" width="5" style="21" customWidth="1"/>
    <col min="9987" max="9988" width="4.28515625" style="21" customWidth="1"/>
    <col min="9989" max="9989" width="4" style="21" customWidth="1"/>
    <col min="9990" max="9990" width="5.28515625" style="21" customWidth="1"/>
    <col min="9991" max="9992" width="4.28515625" style="21" customWidth="1"/>
    <col min="9993" max="9994" width="4.7109375" style="21" customWidth="1"/>
    <col min="9995" max="9995" width="4.85546875" style="21" customWidth="1"/>
    <col min="9996" max="9996" width="4.42578125" style="21" customWidth="1"/>
    <col min="9997" max="9998" width="4.28515625" style="21" customWidth="1"/>
    <col min="9999" max="9999" width="4.85546875" style="21" customWidth="1"/>
    <col min="10000" max="10000" width="4.5703125" style="21" customWidth="1"/>
    <col min="10001" max="10005" width="4.28515625" style="21" customWidth="1"/>
    <col min="10006" max="10006" width="4.7109375" style="21" customWidth="1"/>
    <col min="10007" max="10007" width="5.7109375" style="21" customWidth="1"/>
    <col min="10008" max="10008" width="6" style="21" customWidth="1"/>
    <col min="10009" max="10009" width="1.7109375" style="21" customWidth="1"/>
    <col min="10010" max="10025" width="4" style="21" customWidth="1"/>
    <col min="10026" max="10026" width="3.7109375" style="21" customWidth="1"/>
    <col min="10027" max="10031" width="4" style="21" customWidth="1"/>
    <col min="10032" max="10032" width="4.140625" style="21" customWidth="1"/>
    <col min="10033" max="10236" width="11.42578125" style="21"/>
    <col min="10237" max="10237" width="1.5703125" style="21" customWidth="1"/>
    <col min="10238" max="10238" width="34" style="21" customWidth="1"/>
    <col min="10239" max="10239" width="5.42578125" style="21" customWidth="1"/>
    <col min="10240" max="10241" width="4.28515625" style="21" customWidth="1"/>
    <col min="10242" max="10242" width="5" style="21" customWidth="1"/>
    <col min="10243" max="10244" width="4.28515625" style="21" customWidth="1"/>
    <col min="10245" max="10245" width="4" style="21" customWidth="1"/>
    <col min="10246" max="10246" width="5.28515625" style="21" customWidth="1"/>
    <col min="10247" max="10248" width="4.28515625" style="21" customWidth="1"/>
    <col min="10249" max="10250" width="4.7109375" style="21" customWidth="1"/>
    <col min="10251" max="10251" width="4.85546875" style="21" customWidth="1"/>
    <col min="10252" max="10252" width="4.42578125" style="21" customWidth="1"/>
    <col min="10253" max="10254" width="4.28515625" style="21" customWidth="1"/>
    <col min="10255" max="10255" width="4.85546875" style="21" customWidth="1"/>
    <col min="10256" max="10256" width="4.5703125" style="21" customWidth="1"/>
    <col min="10257" max="10261" width="4.28515625" style="21" customWidth="1"/>
    <col min="10262" max="10262" width="4.7109375" style="21" customWidth="1"/>
    <col min="10263" max="10263" width="5.7109375" style="21" customWidth="1"/>
    <col min="10264" max="10264" width="6" style="21" customWidth="1"/>
    <col min="10265" max="10265" width="1.7109375" style="21" customWidth="1"/>
    <col min="10266" max="10281" width="4" style="21" customWidth="1"/>
    <col min="10282" max="10282" width="3.7109375" style="21" customWidth="1"/>
    <col min="10283" max="10287" width="4" style="21" customWidth="1"/>
    <col min="10288" max="10288" width="4.140625" style="21" customWidth="1"/>
    <col min="10289" max="10492" width="11.42578125" style="21"/>
    <col min="10493" max="10493" width="1.5703125" style="21" customWidth="1"/>
    <col min="10494" max="10494" width="34" style="21" customWidth="1"/>
    <col min="10495" max="10495" width="5.42578125" style="21" customWidth="1"/>
    <col min="10496" max="10497" width="4.28515625" style="21" customWidth="1"/>
    <col min="10498" max="10498" width="5" style="21" customWidth="1"/>
    <col min="10499" max="10500" width="4.28515625" style="21" customWidth="1"/>
    <col min="10501" max="10501" width="4" style="21" customWidth="1"/>
    <col min="10502" max="10502" width="5.28515625" style="21" customWidth="1"/>
    <col min="10503" max="10504" width="4.28515625" style="21" customWidth="1"/>
    <col min="10505" max="10506" width="4.7109375" style="21" customWidth="1"/>
    <col min="10507" max="10507" width="4.85546875" style="21" customWidth="1"/>
    <col min="10508" max="10508" width="4.42578125" style="21" customWidth="1"/>
    <col min="10509" max="10510" width="4.28515625" style="21" customWidth="1"/>
    <col min="10511" max="10511" width="4.85546875" style="21" customWidth="1"/>
    <col min="10512" max="10512" width="4.5703125" style="21" customWidth="1"/>
    <col min="10513" max="10517" width="4.28515625" style="21" customWidth="1"/>
    <col min="10518" max="10518" width="4.7109375" style="21" customWidth="1"/>
    <col min="10519" max="10519" width="5.7109375" style="21" customWidth="1"/>
    <col min="10520" max="10520" width="6" style="21" customWidth="1"/>
    <col min="10521" max="10521" width="1.7109375" style="21" customWidth="1"/>
    <col min="10522" max="10537" width="4" style="21" customWidth="1"/>
    <col min="10538" max="10538" width="3.7109375" style="21" customWidth="1"/>
    <col min="10539" max="10543" width="4" style="21" customWidth="1"/>
    <col min="10544" max="10544" width="4.140625" style="21" customWidth="1"/>
    <col min="10545" max="10748" width="11.42578125" style="21"/>
    <col min="10749" max="10749" width="1.5703125" style="21" customWidth="1"/>
    <col min="10750" max="10750" width="34" style="21" customWidth="1"/>
    <col min="10751" max="10751" width="5.42578125" style="21" customWidth="1"/>
    <col min="10752" max="10753" width="4.28515625" style="21" customWidth="1"/>
    <col min="10754" max="10754" width="5" style="21" customWidth="1"/>
    <col min="10755" max="10756" width="4.28515625" style="21" customWidth="1"/>
    <col min="10757" max="10757" width="4" style="21" customWidth="1"/>
    <col min="10758" max="10758" width="5.28515625" style="21" customWidth="1"/>
    <col min="10759" max="10760" width="4.28515625" style="21" customWidth="1"/>
    <col min="10761" max="10762" width="4.7109375" style="21" customWidth="1"/>
    <col min="10763" max="10763" width="4.85546875" style="21" customWidth="1"/>
    <col min="10764" max="10764" width="4.42578125" style="21" customWidth="1"/>
    <col min="10765" max="10766" width="4.28515625" style="21" customWidth="1"/>
    <col min="10767" max="10767" width="4.85546875" style="21" customWidth="1"/>
    <col min="10768" max="10768" width="4.5703125" style="21" customWidth="1"/>
    <col min="10769" max="10773" width="4.28515625" style="21" customWidth="1"/>
    <col min="10774" max="10774" width="4.7109375" style="21" customWidth="1"/>
    <col min="10775" max="10775" width="5.7109375" style="21" customWidth="1"/>
    <col min="10776" max="10776" width="6" style="21" customWidth="1"/>
    <col min="10777" max="10777" width="1.7109375" style="21" customWidth="1"/>
    <col min="10778" max="10793" width="4" style="21" customWidth="1"/>
    <col min="10794" max="10794" width="3.7109375" style="21" customWidth="1"/>
    <col min="10795" max="10799" width="4" style="21" customWidth="1"/>
    <col min="10800" max="10800" width="4.140625" style="21" customWidth="1"/>
    <col min="10801" max="11004" width="11.42578125" style="21"/>
    <col min="11005" max="11005" width="1.5703125" style="21" customWidth="1"/>
    <col min="11006" max="11006" width="34" style="21" customWidth="1"/>
    <col min="11007" max="11007" width="5.42578125" style="21" customWidth="1"/>
    <col min="11008" max="11009" width="4.28515625" style="21" customWidth="1"/>
    <col min="11010" max="11010" width="5" style="21" customWidth="1"/>
    <col min="11011" max="11012" width="4.28515625" style="21" customWidth="1"/>
    <col min="11013" max="11013" width="4" style="21" customWidth="1"/>
    <col min="11014" max="11014" width="5.28515625" style="21" customWidth="1"/>
    <col min="11015" max="11016" width="4.28515625" style="21" customWidth="1"/>
    <col min="11017" max="11018" width="4.7109375" style="21" customWidth="1"/>
    <col min="11019" max="11019" width="4.85546875" style="21" customWidth="1"/>
    <col min="11020" max="11020" width="4.42578125" style="21" customWidth="1"/>
    <col min="11021" max="11022" width="4.28515625" style="21" customWidth="1"/>
    <col min="11023" max="11023" width="4.85546875" style="21" customWidth="1"/>
    <col min="11024" max="11024" width="4.5703125" style="21" customWidth="1"/>
    <col min="11025" max="11029" width="4.28515625" style="21" customWidth="1"/>
    <col min="11030" max="11030" width="4.7109375" style="21" customWidth="1"/>
    <col min="11031" max="11031" width="5.7109375" style="21" customWidth="1"/>
    <col min="11032" max="11032" width="6" style="21" customWidth="1"/>
    <col min="11033" max="11033" width="1.7109375" style="21" customWidth="1"/>
    <col min="11034" max="11049" width="4" style="21" customWidth="1"/>
    <col min="11050" max="11050" width="3.7109375" style="21" customWidth="1"/>
    <col min="11051" max="11055" width="4" style="21" customWidth="1"/>
    <col min="11056" max="11056" width="4.140625" style="21" customWidth="1"/>
    <col min="11057" max="11260" width="11.42578125" style="21"/>
    <col min="11261" max="11261" width="1.5703125" style="21" customWidth="1"/>
    <col min="11262" max="11262" width="34" style="21" customWidth="1"/>
    <col min="11263" max="11263" width="5.42578125" style="21" customWidth="1"/>
    <col min="11264" max="11265" width="4.28515625" style="21" customWidth="1"/>
    <col min="11266" max="11266" width="5" style="21" customWidth="1"/>
    <col min="11267" max="11268" width="4.28515625" style="21" customWidth="1"/>
    <col min="11269" max="11269" width="4" style="21" customWidth="1"/>
    <col min="11270" max="11270" width="5.28515625" style="21" customWidth="1"/>
    <col min="11271" max="11272" width="4.28515625" style="21" customWidth="1"/>
    <col min="11273" max="11274" width="4.7109375" style="21" customWidth="1"/>
    <col min="11275" max="11275" width="4.85546875" style="21" customWidth="1"/>
    <col min="11276" max="11276" width="4.42578125" style="21" customWidth="1"/>
    <col min="11277" max="11278" width="4.28515625" style="21" customWidth="1"/>
    <col min="11279" max="11279" width="4.85546875" style="21" customWidth="1"/>
    <col min="11280" max="11280" width="4.5703125" style="21" customWidth="1"/>
    <col min="11281" max="11285" width="4.28515625" style="21" customWidth="1"/>
    <col min="11286" max="11286" width="4.7109375" style="21" customWidth="1"/>
    <col min="11287" max="11287" width="5.7109375" style="21" customWidth="1"/>
    <col min="11288" max="11288" width="6" style="21" customWidth="1"/>
    <col min="11289" max="11289" width="1.7109375" style="21" customWidth="1"/>
    <col min="11290" max="11305" width="4" style="21" customWidth="1"/>
    <col min="11306" max="11306" width="3.7109375" style="21" customWidth="1"/>
    <col min="11307" max="11311" width="4" style="21" customWidth="1"/>
    <col min="11312" max="11312" width="4.140625" style="21" customWidth="1"/>
    <col min="11313" max="11516" width="11.42578125" style="21"/>
    <col min="11517" max="11517" width="1.5703125" style="21" customWidth="1"/>
    <col min="11518" max="11518" width="34" style="21" customWidth="1"/>
    <col min="11519" max="11519" width="5.42578125" style="21" customWidth="1"/>
    <col min="11520" max="11521" width="4.28515625" style="21" customWidth="1"/>
    <col min="11522" max="11522" width="5" style="21" customWidth="1"/>
    <col min="11523" max="11524" width="4.28515625" style="21" customWidth="1"/>
    <col min="11525" max="11525" width="4" style="21" customWidth="1"/>
    <col min="11526" max="11526" width="5.28515625" style="21" customWidth="1"/>
    <col min="11527" max="11528" width="4.28515625" style="21" customWidth="1"/>
    <col min="11529" max="11530" width="4.7109375" style="21" customWidth="1"/>
    <col min="11531" max="11531" width="4.85546875" style="21" customWidth="1"/>
    <col min="11532" max="11532" width="4.42578125" style="21" customWidth="1"/>
    <col min="11533" max="11534" width="4.28515625" style="21" customWidth="1"/>
    <col min="11535" max="11535" width="4.85546875" style="21" customWidth="1"/>
    <col min="11536" max="11536" width="4.5703125" style="21" customWidth="1"/>
    <col min="11537" max="11541" width="4.28515625" style="21" customWidth="1"/>
    <col min="11542" max="11542" width="4.7109375" style="21" customWidth="1"/>
    <col min="11543" max="11543" width="5.7109375" style="21" customWidth="1"/>
    <col min="11544" max="11544" width="6" style="21" customWidth="1"/>
    <col min="11545" max="11545" width="1.7109375" style="21" customWidth="1"/>
    <col min="11546" max="11561" width="4" style="21" customWidth="1"/>
    <col min="11562" max="11562" width="3.7109375" style="21" customWidth="1"/>
    <col min="11563" max="11567" width="4" style="21" customWidth="1"/>
    <col min="11568" max="11568" width="4.140625" style="21" customWidth="1"/>
    <col min="11569" max="11772" width="11.42578125" style="21"/>
    <col min="11773" max="11773" width="1.5703125" style="21" customWidth="1"/>
    <col min="11774" max="11774" width="34" style="21" customWidth="1"/>
    <col min="11775" max="11775" width="5.42578125" style="21" customWidth="1"/>
    <col min="11776" max="11777" width="4.28515625" style="21" customWidth="1"/>
    <col min="11778" max="11778" width="5" style="21" customWidth="1"/>
    <col min="11779" max="11780" width="4.28515625" style="21" customWidth="1"/>
    <col min="11781" max="11781" width="4" style="21" customWidth="1"/>
    <col min="11782" max="11782" width="5.28515625" style="21" customWidth="1"/>
    <col min="11783" max="11784" width="4.28515625" style="21" customWidth="1"/>
    <col min="11785" max="11786" width="4.7109375" style="21" customWidth="1"/>
    <col min="11787" max="11787" width="4.85546875" style="21" customWidth="1"/>
    <col min="11788" max="11788" width="4.42578125" style="21" customWidth="1"/>
    <col min="11789" max="11790" width="4.28515625" style="21" customWidth="1"/>
    <col min="11791" max="11791" width="4.85546875" style="21" customWidth="1"/>
    <col min="11792" max="11792" width="4.5703125" style="21" customWidth="1"/>
    <col min="11793" max="11797" width="4.28515625" style="21" customWidth="1"/>
    <col min="11798" max="11798" width="4.7109375" style="21" customWidth="1"/>
    <col min="11799" max="11799" width="5.7109375" style="21" customWidth="1"/>
    <col min="11800" max="11800" width="6" style="21" customWidth="1"/>
    <col min="11801" max="11801" width="1.7109375" style="21" customWidth="1"/>
    <col min="11802" max="11817" width="4" style="21" customWidth="1"/>
    <col min="11818" max="11818" width="3.7109375" style="21" customWidth="1"/>
    <col min="11819" max="11823" width="4" style="21" customWidth="1"/>
    <col min="11824" max="11824" width="4.140625" style="21" customWidth="1"/>
    <col min="11825" max="12028" width="11.42578125" style="21"/>
    <col min="12029" max="12029" width="1.5703125" style="21" customWidth="1"/>
    <col min="12030" max="12030" width="34" style="21" customWidth="1"/>
    <col min="12031" max="12031" width="5.42578125" style="21" customWidth="1"/>
    <col min="12032" max="12033" width="4.28515625" style="21" customWidth="1"/>
    <col min="12034" max="12034" width="5" style="21" customWidth="1"/>
    <col min="12035" max="12036" width="4.28515625" style="21" customWidth="1"/>
    <col min="12037" max="12037" width="4" style="21" customWidth="1"/>
    <col min="12038" max="12038" width="5.28515625" style="21" customWidth="1"/>
    <col min="12039" max="12040" width="4.28515625" style="21" customWidth="1"/>
    <col min="12041" max="12042" width="4.7109375" style="21" customWidth="1"/>
    <col min="12043" max="12043" width="4.85546875" style="21" customWidth="1"/>
    <col min="12044" max="12044" width="4.42578125" style="21" customWidth="1"/>
    <col min="12045" max="12046" width="4.28515625" style="21" customWidth="1"/>
    <col min="12047" max="12047" width="4.85546875" style="21" customWidth="1"/>
    <col min="12048" max="12048" width="4.5703125" style="21" customWidth="1"/>
    <col min="12049" max="12053" width="4.28515625" style="21" customWidth="1"/>
    <col min="12054" max="12054" width="4.7109375" style="21" customWidth="1"/>
    <col min="12055" max="12055" width="5.7109375" style="21" customWidth="1"/>
    <col min="12056" max="12056" width="6" style="21" customWidth="1"/>
    <col min="12057" max="12057" width="1.7109375" style="21" customWidth="1"/>
    <col min="12058" max="12073" width="4" style="21" customWidth="1"/>
    <col min="12074" max="12074" width="3.7109375" style="21" customWidth="1"/>
    <col min="12075" max="12079" width="4" style="21" customWidth="1"/>
    <col min="12080" max="12080" width="4.140625" style="21" customWidth="1"/>
    <col min="12081" max="12284" width="11.42578125" style="21"/>
    <col min="12285" max="12285" width="1.5703125" style="21" customWidth="1"/>
    <col min="12286" max="12286" width="34" style="21" customWidth="1"/>
    <col min="12287" max="12287" width="5.42578125" style="21" customWidth="1"/>
    <col min="12288" max="12289" width="4.28515625" style="21" customWidth="1"/>
    <col min="12290" max="12290" width="5" style="21" customWidth="1"/>
    <col min="12291" max="12292" width="4.28515625" style="21" customWidth="1"/>
    <col min="12293" max="12293" width="4" style="21" customWidth="1"/>
    <col min="12294" max="12294" width="5.28515625" style="21" customWidth="1"/>
    <col min="12295" max="12296" width="4.28515625" style="21" customWidth="1"/>
    <col min="12297" max="12298" width="4.7109375" style="21" customWidth="1"/>
    <col min="12299" max="12299" width="4.85546875" style="21" customWidth="1"/>
    <col min="12300" max="12300" width="4.42578125" style="21" customWidth="1"/>
    <col min="12301" max="12302" width="4.28515625" style="21" customWidth="1"/>
    <col min="12303" max="12303" width="4.85546875" style="21" customWidth="1"/>
    <col min="12304" max="12304" width="4.5703125" style="21" customWidth="1"/>
    <col min="12305" max="12309" width="4.28515625" style="21" customWidth="1"/>
    <col min="12310" max="12310" width="4.7109375" style="21" customWidth="1"/>
    <col min="12311" max="12311" width="5.7109375" style="21" customWidth="1"/>
    <col min="12312" max="12312" width="6" style="21" customWidth="1"/>
    <col min="12313" max="12313" width="1.7109375" style="21" customWidth="1"/>
    <col min="12314" max="12329" width="4" style="21" customWidth="1"/>
    <col min="12330" max="12330" width="3.7109375" style="21" customWidth="1"/>
    <col min="12331" max="12335" width="4" style="21" customWidth="1"/>
    <col min="12336" max="12336" width="4.140625" style="21" customWidth="1"/>
    <col min="12337" max="12540" width="11.42578125" style="21"/>
    <col min="12541" max="12541" width="1.5703125" style="21" customWidth="1"/>
    <col min="12542" max="12542" width="34" style="21" customWidth="1"/>
    <col min="12543" max="12543" width="5.42578125" style="21" customWidth="1"/>
    <col min="12544" max="12545" width="4.28515625" style="21" customWidth="1"/>
    <col min="12546" max="12546" width="5" style="21" customWidth="1"/>
    <col min="12547" max="12548" width="4.28515625" style="21" customWidth="1"/>
    <col min="12549" max="12549" width="4" style="21" customWidth="1"/>
    <col min="12550" max="12550" width="5.28515625" style="21" customWidth="1"/>
    <col min="12551" max="12552" width="4.28515625" style="21" customWidth="1"/>
    <col min="12553" max="12554" width="4.7109375" style="21" customWidth="1"/>
    <col min="12555" max="12555" width="4.85546875" style="21" customWidth="1"/>
    <col min="12556" max="12556" width="4.42578125" style="21" customWidth="1"/>
    <col min="12557" max="12558" width="4.28515625" style="21" customWidth="1"/>
    <col min="12559" max="12559" width="4.85546875" style="21" customWidth="1"/>
    <col min="12560" max="12560" width="4.5703125" style="21" customWidth="1"/>
    <col min="12561" max="12565" width="4.28515625" style="21" customWidth="1"/>
    <col min="12566" max="12566" width="4.7109375" style="21" customWidth="1"/>
    <col min="12567" max="12567" width="5.7109375" style="21" customWidth="1"/>
    <col min="12568" max="12568" width="6" style="21" customWidth="1"/>
    <col min="12569" max="12569" width="1.7109375" style="21" customWidth="1"/>
    <col min="12570" max="12585" width="4" style="21" customWidth="1"/>
    <col min="12586" max="12586" width="3.7109375" style="21" customWidth="1"/>
    <col min="12587" max="12591" width="4" style="21" customWidth="1"/>
    <col min="12592" max="12592" width="4.140625" style="21" customWidth="1"/>
    <col min="12593" max="12796" width="11.42578125" style="21"/>
    <col min="12797" max="12797" width="1.5703125" style="21" customWidth="1"/>
    <col min="12798" max="12798" width="34" style="21" customWidth="1"/>
    <col min="12799" max="12799" width="5.42578125" style="21" customWidth="1"/>
    <col min="12800" max="12801" width="4.28515625" style="21" customWidth="1"/>
    <col min="12802" max="12802" width="5" style="21" customWidth="1"/>
    <col min="12803" max="12804" width="4.28515625" style="21" customWidth="1"/>
    <col min="12805" max="12805" width="4" style="21" customWidth="1"/>
    <col min="12806" max="12806" width="5.28515625" style="21" customWidth="1"/>
    <col min="12807" max="12808" width="4.28515625" style="21" customWidth="1"/>
    <col min="12809" max="12810" width="4.7109375" style="21" customWidth="1"/>
    <col min="12811" max="12811" width="4.85546875" style="21" customWidth="1"/>
    <col min="12812" max="12812" width="4.42578125" style="21" customWidth="1"/>
    <col min="12813" max="12814" width="4.28515625" style="21" customWidth="1"/>
    <col min="12815" max="12815" width="4.85546875" style="21" customWidth="1"/>
    <col min="12816" max="12816" width="4.5703125" style="21" customWidth="1"/>
    <col min="12817" max="12821" width="4.28515625" style="21" customWidth="1"/>
    <col min="12822" max="12822" width="4.7109375" style="21" customWidth="1"/>
    <col min="12823" max="12823" width="5.7109375" style="21" customWidth="1"/>
    <col min="12824" max="12824" width="6" style="21" customWidth="1"/>
    <col min="12825" max="12825" width="1.7109375" style="21" customWidth="1"/>
    <col min="12826" max="12841" width="4" style="21" customWidth="1"/>
    <col min="12842" max="12842" width="3.7109375" style="21" customWidth="1"/>
    <col min="12843" max="12847" width="4" style="21" customWidth="1"/>
    <col min="12848" max="12848" width="4.140625" style="21" customWidth="1"/>
    <col min="12849" max="13052" width="11.42578125" style="21"/>
    <col min="13053" max="13053" width="1.5703125" style="21" customWidth="1"/>
    <col min="13054" max="13054" width="34" style="21" customWidth="1"/>
    <col min="13055" max="13055" width="5.42578125" style="21" customWidth="1"/>
    <col min="13056" max="13057" width="4.28515625" style="21" customWidth="1"/>
    <col min="13058" max="13058" width="5" style="21" customWidth="1"/>
    <col min="13059" max="13060" width="4.28515625" style="21" customWidth="1"/>
    <col min="13061" max="13061" width="4" style="21" customWidth="1"/>
    <col min="13062" max="13062" width="5.28515625" style="21" customWidth="1"/>
    <col min="13063" max="13064" width="4.28515625" style="21" customWidth="1"/>
    <col min="13065" max="13066" width="4.7109375" style="21" customWidth="1"/>
    <col min="13067" max="13067" width="4.85546875" style="21" customWidth="1"/>
    <col min="13068" max="13068" width="4.42578125" style="21" customWidth="1"/>
    <col min="13069" max="13070" width="4.28515625" style="21" customWidth="1"/>
    <col min="13071" max="13071" width="4.85546875" style="21" customWidth="1"/>
    <col min="13072" max="13072" width="4.5703125" style="21" customWidth="1"/>
    <col min="13073" max="13077" width="4.28515625" style="21" customWidth="1"/>
    <col min="13078" max="13078" width="4.7109375" style="21" customWidth="1"/>
    <col min="13079" max="13079" width="5.7109375" style="21" customWidth="1"/>
    <col min="13080" max="13080" width="6" style="21" customWidth="1"/>
    <col min="13081" max="13081" width="1.7109375" style="21" customWidth="1"/>
    <col min="13082" max="13097" width="4" style="21" customWidth="1"/>
    <col min="13098" max="13098" width="3.7109375" style="21" customWidth="1"/>
    <col min="13099" max="13103" width="4" style="21" customWidth="1"/>
    <col min="13104" max="13104" width="4.140625" style="21" customWidth="1"/>
    <col min="13105" max="13308" width="11.42578125" style="21"/>
    <col min="13309" max="13309" width="1.5703125" style="21" customWidth="1"/>
    <col min="13310" max="13310" width="34" style="21" customWidth="1"/>
    <col min="13311" max="13311" width="5.42578125" style="21" customWidth="1"/>
    <col min="13312" max="13313" width="4.28515625" style="21" customWidth="1"/>
    <col min="13314" max="13314" width="5" style="21" customWidth="1"/>
    <col min="13315" max="13316" width="4.28515625" style="21" customWidth="1"/>
    <col min="13317" max="13317" width="4" style="21" customWidth="1"/>
    <col min="13318" max="13318" width="5.28515625" style="21" customWidth="1"/>
    <col min="13319" max="13320" width="4.28515625" style="21" customWidth="1"/>
    <col min="13321" max="13322" width="4.7109375" style="21" customWidth="1"/>
    <col min="13323" max="13323" width="4.85546875" style="21" customWidth="1"/>
    <col min="13324" max="13324" width="4.42578125" style="21" customWidth="1"/>
    <col min="13325" max="13326" width="4.28515625" style="21" customWidth="1"/>
    <col min="13327" max="13327" width="4.85546875" style="21" customWidth="1"/>
    <col min="13328" max="13328" width="4.5703125" style="21" customWidth="1"/>
    <col min="13329" max="13333" width="4.28515625" style="21" customWidth="1"/>
    <col min="13334" max="13334" width="4.7109375" style="21" customWidth="1"/>
    <col min="13335" max="13335" width="5.7109375" style="21" customWidth="1"/>
    <col min="13336" max="13336" width="6" style="21" customWidth="1"/>
    <col min="13337" max="13337" width="1.7109375" style="21" customWidth="1"/>
    <col min="13338" max="13353" width="4" style="21" customWidth="1"/>
    <col min="13354" max="13354" width="3.7109375" style="21" customWidth="1"/>
    <col min="13355" max="13359" width="4" style="21" customWidth="1"/>
    <col min="13360" max="13360" width="4.140625" style="21" customWidth="1"/>
    <col min="13361" max="13564" width="11.42578125" style="21"/>
    <col min="13565" max="13565" width="1.5703125" style="21" customWidth="1"/>
    <col min="13566" max="13566" width="34" style="21" customWidth="1"/>
    <col min="13567" max="13567" width="5.42578125" style="21" customWidth="1"/>
    <col min="13568" max="13569" width="4.28515625" style="21" customWidth="1"/>
    <col min="13570" max="13570" width="5" style="21" customWidth="1"/>
    <col min="13571" max="13572" width="4.28515625" style="21" customWidth="1"/>
    <col min="13573" max="13573" width="4" style="21" customWidth="1"/>
    <col min="13574" max="13574" width="5.28515625" style="21" customWidth="1"/>
    <col min="13575" max="13576" width="4.28515625" style="21" customWidth="1"/>
    <col min="13577" max="13578" width="4.7109375" style="21" customWidth="1"/>
    <col min="13579" max="13579" width="4.85546875" style="21" customWidth="1"/>
    <col min="13580" max="13580" width="4.42578125" style="21" customWidth="1"/>
    <col min="13581" max="13582" width="4.28515625" style="21" customWidth="1"/>
    <col min="13583" max="13583" width="4.85546875" style="21" customWidth="1"/>
    <col min="13584" max="13584" width="4.5703125" style="21" customWidth="1"/>
    <col min="13585" max="13589" width="4.28515625" style="21" customWidth="1"/>
    <col min="13590" max="13590" width="4.7109375" style="21" customWidth="1"/>
    <col min="13591" max="13591" width="5.7109375" style="21" customWidth="1"/>
    <col min="13592" max="13592" width="6" style="21" customWidth="1"/>
    <col min="13593" max="13593" width="1.7109375" style="21" customWidth="1"/>
    <col min="13594" max="13609" width="4" style="21" customWidth="1"/>
    <col min="13610" max="13610" width="3.7109375" style="21" customWidth="1"/>
    <col min="13611" max="13615" width="4" style="21" customWidth="1"/>
    <col min="13616" max="13616" width="4.140625" style="21" customWidth="1"/>
    <col min="13617" max="13820" width="11.42578125" style="21"/>
    <col min="13821" max="13821" width="1.5703125" style="21" customWidth="1"/>
    <col min="13822" max="13822" width="34" style="21" customWidth="1"/>
    <col min="13823" max="13823" width="5.42578125" style="21" customWidth="1"/>
    <col min="13824" max="13825" width="4.28515625" style="21" customWidth="1"/>
    <col min="13826" max="13826" width="5" style="21" customWidth="1"/>
    <col min="13827" max="13828" width="4.28515625" style="21" customWidth="1"/>
    <col min="13829" max="13829" width="4" style="21" customWidth="1"/>
    <col min="13830" max="13830" width="5.28515625" style="21" customWidth="1"/>
    <col min="13831" max="13832" width="4.28515625" style="21" customWidth="1"/>
    <col min="13833" max="13834" width="4.7109375" style="21" customWidth="1"/>
    <col min="13835" max="13835" width="4.85546875" style="21" customWidth="1"/>
    <col min="13836" max="13836" width="4.42578125" style="21" customWidth="1"/>
    <col min="13837" max="13838" width="4.28515625" style="21" customWidth="1"/>
    <col min="13839" max="13839" width="4.85546875" style="21" customWidth="1"/>
    <col min="13840" max="13840" width="4.5703125" style="21" customWidth="1"/>
    <col min="13841" max="13845" width="4.28515625" style="21" customWidth="1"/>
    <col min="13846" max="13846" width="4.7109375" style="21" customWidth="1"/>
    <col min="13847" max="13847" width="5.7109375" style="21" customWidth="1"/>
    <col min="13848" max="13848" width="6" style="21" customWidth="1"/>
    <col min="13849" max="13849" width="1.7109375" style="21" customWidth="1"/>
    <col min="13850" max="13865" width="4" style="21" customWidth="1"/>
    <col min="13866" max="13866" width="3.7109375" style="21" customWidth="1"/>
    <col min="13867" max="13871" width="4" style="21" customWidth="1"/>
    <col min="13872" max="13872" width="4.140625" style="21" customWidth="1"/>
    <col min="13873" max="14076" width="11.42578125" style="21"/>
    <col min="14077" max="14077" width="1.5703125" style="21" customWidth="1"/>
    <col min="14078" max="14078" width="34" style="21" customWidth="1"/>
    <col min="14079" max="14079" width="5.42578125" style="21" customWidth="1"/>
    <col min="14080" max="14081" width="4.28515625" style="21" customWidth="1"/>
    <col min="14082" max="14082" width="5" style="21" customWidth="1"/>
    <col min="14083" max="14084" width="4.28515625" style="21" customWidth="1"/>
    <col min="14085" max="14085" width="4" style="21" customWidth="1"/>
    <col min="14086" max="14086" width="5.28515625" style="21" customWidth="1"/>
    <col min="14087" max="14088" width="4.28515625" style="21" customWidth="1"/>
    <col min="14089" max="14090" width="4.7109375" style="21" customWidth="1"/>
    <col min="14091" max="14091" width="4.85546875" style="21" customWidth="1"/>
    <col min="14092" max="14092" width="4.42578125" style="21" customWidth="1"/>
    <col min="14093" max="14094" width="4.28515625" style="21" customWidth="1"/>
    <col min="14095" max="14095" width="4.85546875" style="21" customWidth="1"/>
    <col min="14096" max="14096" width="4.5703125" style="21" customWidth="1"/>
    <col min="14097" max="14101" width="4.28515625" style="21" customWidth="1"/>
    <col min="14102" max="14102" width="4.7109375" style="21" customWidth="1"/>
    <col min="14103" max="14103" width="5.7109375" style="21" customWidth="1"/>
    <col min="14104" max="14104" width="6" style="21" customWidth="1"/>
    <col min="14105" max="14105" width="1.7109375" style="21" customWidth="1"/>
    <col min="14106" max="14121" width="4" style="21" customWidth="1"/>
    <col min="14122" max="14122" width="3.7109375" style="21" customWidth="1"/>
    <col min="14123" max="14127" width="4" style="21" customWidth="1"/>
    <col min="14128" max="14128" width="4.140625" style="21" customWidth="1"/>
    <col min="14129" max="14332" width="11.42578125" style="21"/>
    <col min="14333" max="14333" width="1.5703125" style="21" customWidth="1"/>
    <col min="14334" max="14334" width="34" style="21" customWidth="1"/>
    <col min="14335" max="14335" width="5.42578125" style="21" customWidth="1"/>
    <col min="14336" max="14337" width="4.28515625" style="21" customWidth="1"/>
    <col min="14338" max="14338" width="5" style="21" customWidth="1"/>
    <col min="14339" max="14340" width="4.28515625" style="21" customWidth="1"/>
    <col min="14341" max="14341" width="4" style="21" customWidth="1"/>
    <col min="14342" max="14342" width="5.28515625" style="21" customWidth="1"/>
    <col min="14343" max="14344" width="4.28515625" style="21" customWidth="1"/>
    <col min="14345" max="14346" width="4.7109375" style="21" customWidth="1"/>
    <col min="14347" max="14347" width="4.85546875" style="21" customWidth="1"/>
    <col min="14348" max="14348" width="4.42578125" style="21" customWidth="1"/>
    <col min="14349" max="14350" width="4.28515625" style="21" customWidth="1"/>
    <col min="14351" max="14351" width="4.85546875" style="21" customWidth="1"/>
    <col min="14352" max="14352" width="4.5703125" style="21" customWidth="1"/>
    <col min="14353" max="14357" width="4.28515625" style="21" customWidth="1"/>
    <col min="14358" max="14358" width="4.7109375" style="21" customWidth="1"/>
    <col min="14359" max="14359" width="5.7109375" style="21" customWidth="1"/>
    <col min="14360" max="14360" width="6" style="21" customWidth="1"/>
    <col min="14361" max="14361" width="1.7109375" style="21" customWidth="1"/>
    <col min="14362" max="14377" width="4" style="21" customWidth="1"/>
    <col min="14378" max="14378" width="3.7109375" style="21" customWidth="1"/>
    <col min="14379" max="14383" width="4" style="21" customWidth="1"/>
    <col min="14384" max="14384" width="4.140625" style="21" customWidth="1"/>
    <col min="14385" max="14588" width="11.42578125" style="21"/>
    <col min="14589" max="14589" width="1.5703125" style="21" customWidth="1"/>
    <col min="14590" max="14590" width="34" style="21" customWidth="1"/>
    <col min="14591" max="14591" width="5.42578125" style="21" customWidth="1"/>
    <col min="14592" max="14593" width="4.28515625" style="21" customWidth="1"/>
    <col min="14594" max="14594" width="5" style="21" customWidth="1"/>
    <col min="14595" max="14596" width="4.28515625" style="21" customWidth="1"/>
    <col min="14597" max="14597" width="4" style="21" customWidth="1"/>
    <col min="14598" max="14598" width="5.28515625" style="21" customWidth="1"/>
    <col min="14599" max="14600" width="4.28515625" style="21" customWidth="1"/>
    <col min="14601" max="14602" width="4.7109375" style="21" customWidth="1"/>
    <col min="14603" max="14603" width="4.85546875" style="21" customWidth="1"/>
    <col min="14604" max="14604" width="4.42578125" style="21" customWidth="1"/>
    <col min="14605" max="14606" width="4.28515625" style="21" customWidth="1"/>
    <col min="14607" max="14607" width="4.85546875" style="21" customWidth="1"/>
    <col min="14608" max="14608" width="4.5703125" style="21" customWidth="1"/>
    <col min="14609" max="14613" width="4.28515625" style="21" customWidth="1"/>
    <col min="14614" max="14614" width="4.7109375" style="21" customWidth="1"/>
    <col min="14615" max="14615" width="5.7109375" style="21" customWidth="1"/>
    <col min="14616" max="14616" width="6" style="21" customWidth="1"/>
    <col min="14617" max="14617" width="1.7109375" style="21" customWidth="1"/>
    <col min="14618" max="14633" width="4" style="21" customWidth="1"/>
    <col min="14634" max="14634" width="3.7109375" style="21" customWidth="1"/>
    <col min="14635" max="14639" width="4" style="21" customWidth="1"/>
    <col min="14640" max="14640" width="4.140625" style="21" customWidth="1"/>
    <col min="14641" max="14844" width="11.42578125" style="21"/>
    <col min="14845" max="14845" width="1.5703125" style="21" customWidth="1"/>
    <col min="14846" max="14846" width="34" style="21" customWidth="1"/>
    <col min="14847" max="14847" width="5.42578125" style="21" customWidth="1"/>
    <col min="14848" max="14849" width="4.28515625" style="21" customWidth="1"/>
    <col min="14850" max="14850" width="5" style="21" customWidth="1"/>
    <col min="14851" max="14852" width="4.28515625" style="21" customWidth="1"/>
    <col min="14853" max="14853" width="4" style="21" customWidth="1"/>
    <col min="14854" max="14854" width="5.28515625" style="21" customWidth="1"/>
    <col min="14855" max="14856" width="4.28515625" style="21" customWidth="1"/>
    <col min="14857" max="14858" width="4.7109375" style="21" customWidth="1"/>
    <col min="14859" max="14859" width="4.85546875" style="21" customWidth="1"/>
    <col min="14860" max="14860" width="4.42578125" style="21" customWidth="1"/>
    <col min="14861" max="14862" width="4.28515625" style="21" customWidth="1"/>
    <col min="14863" max="14863" width="4.85546875" style="21" customWidth="1"/>
    <col min="14864" max="14864" width="4.5703125" style="21" customWidth="1"/>
    <col min="14865" max="14869" width="4.28515625" style="21" customWidth="1"/>
    <col min="14870" max="14870" width="4.7109375" style="21" customWidth="1"/>
    <col min="14871" max="14871" width="5.7109375" style="21" customWidth="1"/>
    <col min="14872" max="14872" width="6" style="21" customWidth="1"/>
    <col min="14873" max="14873" width="1.7109375" style="21" customWidth="1"/>
    <col min="14874" max="14889" width="4" style="21" customWidth="1"/>
    <col min="14890" max="14890" width="3.7109375" style="21" customWidth="1"/>
    <col min="14891" max="14895" width="4" style="21" customWidth="1"/>
    <col min="14896" max="14896" width="4.140625" style="21" customWidth="1"/>
    <col min="14897" max="15100" width="11.42578125" style="21"/>
    <col min="15101" max="15101" width="1.5703125" style="21" customWidth="1"/>
    <col min="15102" max="15102" width="34" style="21" customWidth="1"/>
    <col min="15103" max="15103" width="5.42578125" style="21" customWidth="1"/>
    <col min="15104" max="15105" width="4.28515625" style="21" customWidth="1"/>
    <col min="15106" max="15106" width="5" style="21" customWidth="1"/>
    <col min="15107" max="15108" width="4.28515625" style="21" customWidth="1"/>
    <col min="15109" max="15109" width="4" style="21" customWidth="1"/>
    <col min="15110" max="15110" width="5.28515625" style="21" customWidth="1"/>
    <col min="15111" max="15112" width="4.28515625" style="21" customWidth="1"/>
    <col min="15113" max="15114" width="4.7109375" style="21" customWidth="1"/>
    <col min="15115" max="15115" width="4.85546875" style="21" customWidth="1"/>
    <col min="15116" max="15116" width="4.42578125" style="21" customWidth="1"/>
    <col min="15117" max="15118" width="4.28515625" style="21" customWidth="1"/>
    <col min="15119" max="15119" width="4.85546875" style="21" customWidth="1"/>
    <col min="15120" max="15120" width="4.5703125" style="21" customWidth="1"/>
    <col min="15121" max="15125" width="4.28515625" style="21" customWidth="1"/>
    <col min="15126" max="15126" width="4.7109375" style="21" customWidth="1"/>
    <col min="15127" max="15127" width="5.7109375" style="21" customWidth="1"/>
    <col min="15128" max="15128" width="6" style="21" customWidth="1"/>
    <col min="15129" max="15129" width="1.7109375" style="21" customWidth="1"/>
    <col min="15130" max="15145" width="4" style="21" customWidth="1"/>
    <col min="15146" max="15146" width="3.7109375" style="21" customWidth="1"/>
    <col min="15147" max="15151" width="4" style="21" customWidth="1"/>
    <col min="15152" max="15152" width="4.140625" style="21" customWidth="1"/>
    <col min="15153" max="15356" width="11.42578125" style="21"/>
    <col min="15357" max="15357" width="1.5703125" style="21" customWidth="1"/>
    <col min="15358" max="15358" width="34" style="21" customWidth="1"/>
    <col min="15359" max="15359" width="5.42578125" style="21" customWidth="1"/>
    <col min="15360" max="15361" width="4.28515625" style="21" customWidth="1"/>
    <col min="15362" max="15362" width="5" style="21" customWidth="1"/>
    <col min="15363" max="15364" width="4.28515625" style="21" customWidth="1"/>
    <col min="15365" max="15365" width="4" style="21" customWidth="1"/>
    <col min="15366" max="15366" width="5.28515625" style="21" customWidth="1"/>
    <col min="15367" max="15368" width="4.28515625" style="21" customWidth="1"/>
    <col min="15369" max="15370" width="4.7109375" style="21" customWidth="1"/>
    <col min="15371" max="15371" width="4.85546875" style="21" customWidth="1"/>
    <col min="15372" max="15372" width="4.42578125" style="21" customWidth="1"/>
    <col min="15373" max="15374" width="4.28515625" style="21" customWidth="1"/>
    <col min="15375" max="15375" width="4.85546875" style="21" customWidth="1"/>
    <col min="15376" max="15376" width="4.5703125" style="21" customWidth="1"/>
    <col min="15377" max="15381" width="4.28515625" style="21" customWidth="1"/>
    <col min="15382" max="15382" width="4.7109375" style="21" customWidth="1"/>
    <col min="15383" max="15383" width="5.7109375" style="21" customWidth="1"/>
    <col min="15384" max="15384" width="6" style="21" customWidth="1"/>
    <col min="15385" max="15385" width="1.7109375" style="21" customWidth="1"/>
    <col min="15386" max="15401" width="4" style="21" customWidth="1"/>
    <col min="15402" max="15402" width="3.7109375" style="21" customWidth="1"/>
    <col min="15403" max="15407" width="4" style="21" customWidth="1"/>
    <col min="15408" max="15408" width="4.140625" style="21" customWidth="1"/>
    <col min="15409" max="15612" width="11.42578125" style="21"/>
    <col min="15613" max="15613" width="1.5703125" style="21" customWidth="1"/>
    <col min="15614" max="15614" width="34" style="21" customWidth="1"/>
    <col min="15615" max="15615" width="5.42578125" style="21" customWidth="1"/>
    <col min="15616" max="15617" width="4.28515625" style="21" customWidth="1"/>
    <col min="15618" max="15618" width="5" style="21" customWidth="1"/>
    <col min="15619" max="15620" width="4.28515625" style="21" customWidth="1"/>
    <col min="15621" max="15621" width="4" style="21" customWidth="1"/>
    <col min="15622" max="15622" width="5.28515625" style="21" customWidth="1"/>
    <col min="15623" max="15624" width="4.28515625" style="21" customWidth="1"/>
    <col min="15625" max="15626" width="4.7109375" style="21" customWidth="1"/>
    <col min="15627" max="15627" width="4.85546875" style="21" customWidth="1"/>
    <col min="15628" max="15628" width="4.42578125" style="21" customWidth="1"/>
    <col min="15629" max="15630" width="4.28515625" style="21" customWidth="1"/>
    <col min="15631" max="15631" width="4.85546875" style="21" customWidth="1"/>
    <col min="15632" max="15632" width="4.5703125" style="21" customWidth="1"/>
    <col min="15633" max="15637" width="4.28515625" style="21" customWidth="1"/>
    <col min="15638" max="15638" width="4.7109375" style="21" customWidth="1"/>
    <col min="15639" max="15639" width="5.7109375" style="21" customWidth="1"/>
    <col min="15640" max="15640" width="6" style="21" customWidth="1"/>
    <col min="15641" max="15641" width="1.7109375" style="21" customWidth="1"/>
    <col min="15642" max="15657" width="4" style="21" customWidth="1"/>
    <col min="15658" max="15658" width="3.7109375" style="21" customWidth="1"/>
    <col min="15659" max="15663" width="4" style="21" customWidth="1"/>
    <col min="15664" max="15664" width="4.140625" style="21" customWidth="1"/>
    <col min="15665" max="15868" width="11.42578125" style="21"/>
    <col min="15869" max="15869" width="1.5703125" style="21" customWidth="1"/>
    <col min="15870" max="15870" width="34" style="21" customWidth="1"/>
    <col min="15871" max="15871" width="5.42578125" style="21" customWidth="1"/>
    <col min="15872" max="15873" width="4.28515625" style="21" customWidth="1"/>
    <col min="15874" max="15874" width="5" style="21" customWidth="1"/>
    <col min="15875" max="15876" width="4.28515625" style="21" customWidth="1"/>
    <col min="15877" max="15877" width="4" style="21" customWidth="1"/>
    <col min="15878" max="15878" width="5.28515625" style="21" customWidth="1"/>
    <col min="15879" max="15880" width="4.28515625" style="21" customWidth="1"/>
    <col min="15881" max="15882" width="4.7109375" style="21" customWidth="1"/>
    <col min="15883" max="15883" width="4.85546875" style="21" customWidth="1"/>
    <col min="15884" max="15884" width="4.42578125" style="21" customWidth="1"/>
    <col min="15885" max="15886" width="4.28515625" style="21" customWidth="1"/>
    <col min="15887" max="15887" width="4.85546875" style="21" customWidth="1"/>
    <col min="15888" max="15888" width="4.5703125" style="21" customWidth="1"/>
    <col min="15889" max="15893" width="4.28515625" style="21" customWidth="1"/>
    <col min="15894" max="15894" width="4.7109375" style="21" customWidth="1"/>
    <col min="15895" max="15895" width="5.7109375" style="21" customWidth="1"/>
    <col min="15896" max="15896" width="6" style="21" customWidth="1"/>
    <col min="15897" max="15897" width="1.7109375" style="21" customWidth="1"/>
    <col min="15898" max="15913" width="4" style="21" customWidth="1"/>
    <col min="15914" max="15914" width="3.7109375" style="21" customWidth="1"/>
    <col min="15915" max="15919" width="4" style="21" customWidth="1"/>
    <col min="15920" max="15920" width="4.140625" style="21" customWidth="1"/>
    <col min="15921" max="16124" width="11.42578125" style="21"/>
    <col min="16125" max="16125" width="1.5703125" style="21" customWidth="1"/>
    <col min="16126" max="16126" width="34" style="21" customWidth="1"/>
    <col min="16127" max="16127" width="5.42578125" style="21" customWidth="1"/>
    <col min="16128" max="16129" width="4.28515625" style="21" customWidth="1"/>
    <col min="16130" max="16130" width="5" style="21" customWidth="1"/>
    <col min="16131" max="16132" width="4.28515625" style="21" customWidth="1"/>
    <col min="16133" max="16133" width="4" style="21" customWidth="1"/>
    <col min="16134" max="16134" width="5.28515625" style="21" customWidth="1"/>
    <col min="16135" max="16136" width="4.28515625" style="21" customWidth="1"/>
    <col min="16137" max="16138" width="4.7109375" style="21" customWidth="1"/>
    <col min="16139" max="16139" width="4.85546875" style="21" customWidth="1"/>
    <col min="16140" max="16140" width="4.42578125" style="21" customWidth="1"/>
    <col min="16141" max="16142" width="4.28515625" style="21" customWidth="1"/>
    <col min="16143" max="16143" width="4.85546875" style="21" customWidth="1"/>
    <col min="16144" max="16144" width="4.5703125" style="21" customWidth="1"/>
    <col min="16145" max="16149" width="4.28515625" style="21" customWidth="1"/>
    <col min="16150" max="16150" width="4.7109375" style="21" customWidth="1"/>
    <col min="16151" max="16151" width="5.7109375" style="21" customWidth="1"/>
    <col min="16152" max="16152" width="6" style="21" customWidth="1"/>
    <col min="16153" max="16153" width="1.7109375" style="21" customWidth="1"/>
    <col min="16154" max="16169" width="4" style="21" customWidth="1"/>
    <col min="16170" max="16170" width="3.7109375" style="21" customWidth="1"/>
    <col min="16171" max="16175" width="4" style="21" customWidth="1"/>
    <col min="16176" max="16176" width="4.140625" style="21" customWidth="1"/>
    <col min="16177" max="16384" width="11.42578125" style="21"/>
  </cols>
  <sheetData>
    <row r="1" spans="2:76" ht="9"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76" ht="9" x14ac:dyDescent="0.25">
      <c r="B3" s="365" t="s">
        <v>810</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76" ht="10.5" customHeight="1" x14ac:dyDescent="0.25">
      <c r="B4" s="344" t="s">
        <v>0</v>
      </c>
      <c r="C4" s="72" t="s">
        <v>1</v>
      </c>
      <c r="D4" s="72" t="s">
        <v>2</v>
      </c>
      <c r="E4" s="72" t="s">
        <v>3</v>
      </c>
      <c r="F4" s="72" t="s">
        <v>4</v>
      </c>
      <c r="G4" s="72" t="s">
        <v>5</v>
      </c>
      <c r="H4" s="72" t="s">
        <v>6</v>
      </c>
      <c r="I4" s="72" t="s">
        <v>7</v>
      </c>
      <c r="J4" s="72" t="s">
        <v>8</v>
      </c>
      <c r="K4" s="72" t="s">
        <v>9</v>
      </c>
      <c r="L4" s="72" t="s">
        <v>451</v>
      </c>
      <c r="M4" s="72" t="s">
        <v>11</v>
      </c>
      <c r="N4" s="72" t="s">
        <v>12</v>
      </c>
      <c r="O4" s="72" t="s">
        <v>13</v>
      </c>
      <c r="P4" s="72" t="s">
        <v>14</v>
      </c>
      <c r="Q4" s="72" t="s">
        <v>15</v>
      </c>
      <c r="R4" s="72" t="s">
        <v>16</v>
      </c>
      <c r="S4" s="72" t="s">
        <v>713</v>
      </c>
      <c r="T4" s="72" t="s">
        <v>18</v>
      </c>
      <c r="U4" s="72" t="s">
        <v>19</v>
      </c>
      <c r="V4" s="72" t="s">
        <v>20</v>
      </c>
      <c r="W4" s="71" t="s">
        <v>21</v>
      </c>
      <c r="X4" s="72" t="s">
        <v>22</v>
      </c>
      <c r="Y4" s="72" t="s">
        <v>23</v>
      </c>
      <c r="Z4" s="72" t="s">
        <v>24</v>
      </c>
      <c r="AA4" s="72" t="s">
        <v>433</v>
      </c>
      <c r="AB4" s="77" t="s">
        <v>25</v>
      </c>
      <c r="AC4" s="23"/>
    </row>
    <row r="5" spans="2:76" ht="9" x14ac:dyDescent="0.25">
      <c r="B5" s="246" t="s">
        <v>811</v>
      </c>
      <c r="C5" s="343">
        <v>346</v>
      </c>
      <c r="D5" s="343">
        <v>157</v>
      </c>
      <c r="E5" s="343">
        <v>70</v>
      </c>
      <c r="F5" s="343">
        <v>47</v>
      </c>
      <c r="G5" s="343">
        <v>1000</v>
      </c>
      <c r="H5" s="343">
        <v>48</v>
      </c>
      <c r="I5" s="343">
        <v>1955</v>
      </c>
      <c r="J5" s="343">
        <v>318</v>
      </c>
      <c r="K5" s="343">
        <v>473</v>
      </c>
      <c r="L5" s="343">
        <v>570</v>
      </c>
      <c r="M5" s="343">
        <v>65</v>
      </c>
      <c r="N5" s="343">
        <v>77</v>
      </c>
      <c r="O5" s="343">
        <v>177</v>
      </c>
      <c r="P5" s="343">
        <v>114</v>
      </c>
      <c r="Q5" s="343">
        <v>27</v>
      </c>
      <c r="R5" s="343">
        <v>135</v>
      </c>
      <c r="S5" s="343">
        <v>273</v>
      </c>
      <c r="T5" s="343">
        <v>214</v>
      </c>
      <c r="U5" s="343">
        <v>20</v>
      </c>
      <c r="V5" s="79">
        <v>24</v>
      </c>
      <c r="W5" s="343">
        <v>38</v>
      </c>
      <c r="X5" s="343">
        <v>263</v>
      </c>
      <c r="Y5" s="343">
        <v>36</v>
      </c>
      <c r="Z5" s="343">
        <v>48</v>
      </c>
      <c r="AA5" s="343">
        <v>124</v>
      </c>
      <c r="AB5" s="342">
        <v>6619</v>
      </c>
      <c r="AC5" s="75"/>
      <c r="AD5" s="75"/>
      <c r="AE5" s="75"/>
      <c r="AF5" s="75"/>
      <c r="AG5" s="75"/>
    </row>
    <row r="6" spans="2:76" ht="9" x14ac:dyDescent="0.25">
      <c r="B6" s="26" t="s">
        <v>812</v>
      </c>
      <c r="C6" s="343">
        <v>346</v>
      </c>
      <c r="D6" s="343">
        <v>155</v>
      </c>
      <c r="E6" s="343">
        <v>63</v>
      </c>
      <c r="F6" s="343">
        <v>43</v>
      </c>
      <c r="G6" s="343">
        <v>916</v>
      </c>
      <c r="H6" s="343">
        <v>24</v>
      </c>
      <c r="I6" s="343">
        <v>1900</v>
      </c>
      <c r="J6" s="343">
        <v>304</v>
      </c>
      <c r="K6" s="343">
        <v>459</v>
      </c>
      <c r="L6" s="343">
        <v>552</v>
      </c>
      <c r="M6" s="343">
        <v>64</v>
      </c>
      <c r="N6" s="343">
        <v>65</v>
      </c>
      <c r="O6" s="343">
        <v>165</v>
      </c>
      <c r="P6" s="343">
        <v>106</v>
      </c>
      <c r="Q6" s="343">
        <v>26</v>
      </c>
      <c r="R6" s="343">
        <v>112</v>
      </c>
      <c r="S6" s="343">
        <v>265</v>
      </c>
      <c r="T6" s="343">
        <v>219</v>
      </c>
      <c r="U6" s="343">
        <v>23</v>
      </c>
      <c r="V6" s="81">
        <v>23</v>
      </c>
      <c r="W6" s="343">
        <v>34</v>
      </c>
      <c r="X6" s="343">
        <v>258</v>
      </c>
      <c r="Y6" s="343">
        <v>41</v>
      </c>
      <c r="Z6" s="343">
        <v>48</v>
      </c>
      <c r="AA6" s="343">
        <v>124</v>
      </c>
      <c r="AB6" s="82">
        <v>6335</v>
      </c>
      <c r="AC6" s="75"/>
      <c r="AD6" s="75"/>
      <c r="AE6" s="75"/>
      <c r="AF6" s="75"/>
      <c r="AG6" s="75"/>
    </row>
    <row r="7" spans="2:76" ht="9" x14ac:dyDescent="0.25">
      <c r="B7" s="375" t="s">
        <v>836</v>
      </c>
      <c r="C7" s="347">
        <v>377</v>
      </c>
      <c r="D7" s="347">
        <f>128+3</f>
        <v>131</v>
      </c>
      <c r="E7" s="347">
        <f>57+3</f>
        <v>60</v>
      </c>
      <c r="F7" s="347">
        <v>59</v>
      </c>
      <c r="G7" s="347">
        <f>560+18</f>
        <v>578</v>
      </c>
      <c r="H7" s="347">
        <v>55</v>
      </c>
      <c r="I7" s="347">
        <v>1604</v>
      </c>
      <c r="J7" s="347">
        <f>240+6</f>
        <v>246</v>
      </c>
      <c r="K7" s="347">
        <f>476+6</f>
        <v>482</v>
      </c>
      <c r="L7" s="347">
        <v>533</v>
      </c>
      <c r="M7" s="347">
        <f>47+6</f>
        <v>53</v>
      </c>
      <c r="N7" s="347">
        <f>28+30</f>
        <v>58</v>
      </c>
      <c r="O7" s="347">
        <f>125+2</f>
        <v>127</v>
      </c>
      <c r="P7" s="347">
        <f>89+9</f>
        <v>98</v>
      </c>
      <c r="Q7" s="347">
        <f>29+1</f>
        <v>30</v>
      </c>
      <c r="R7" s="347">
        <v>83</v>
      </c>
      <c r="S7" s="400">
        <f>657+14</f>
        <v>671</v>
      </c>
      <c r="T7" s="400"/>
      <c r="U7" s="347">
        <v>18</v>
      </c>
      <c r="V7" s="82">
        <v>34</v>
      </c>
      <c r="W7" s="347">
        <v>8</v>
      </c>
      <c r="X7" s="400">
        <v>381</v>
      </c>
      <c r="Y7" s="400"/>
      <c r="Z7" s="347">
        <v>58</v>
      </c>
      <c r="AA7" s="347">
        <v>112</v>
      </c>
      <c r="AB7" s="82">
        <f>SUM(C7:AA7)</f>
        <v>5856</v>
      </c>
      <c r="AC7" s="75"/>
      <c r="AD7" s="75"/>
      <c r="AE7" s="75"/>
      <c r="AF7" s="75"/>
      <c r="AG7" s="75"/>
    </row>
    <row r="8" spans="2:76" ht="9" x14ac:dyDescent="0.25">
      <c r="B8" s="85" t="s">
        <v>566</v>
      </c>
      <c r="C8" s="346" t="s">
        <v>26</v>
      </c>
      <c r="D8" s="346" t="s">
        <v>26</v>
      </c>
      <c r="E8" s="346" t="s">
        <v>26</v>
      </c>
      <c r="F8" s="346" t="s">
        <v>26</v>
      </c>
      <c r="G8" s="346" t="s">
        <v>26</v>
      </c>
      <c r="H8" s="346" t="s">
        <v>26</v>
      </c>
      <c r="I8" s="346" t="s">
        <v>26</v>
      </c>
      <c r="J8" s="346" t="s">
        <v>26</v>
      </c>
      <c r="K8" s="346" t="s">
        <v>26</v>
      </c>
      <c r="L8" s="346" t="s">
        <v>26</v>
      </c>
      <c r="M8" s="346" t="s">
        <v>26</v>
      </c>
      <c r="N8" s="346" t="s">
        <v>26</v>
      </c>
      <c r="O8" s="346" t="s">
        <v>26</v>
      </c>
      <c r="P8" s="346" t="s">
        <v>26</v>
      </c>
      <c r="Q8" s="346" t="s">
        <v>26</v>
      </c>
      <c r="R8" s="346" t="s">
        <v>26</v>
      </c>
      <c r="S8" s="346" t="s">
        <v>26</v>
      </c>
      <c r="T8" s="346" t="s">
        <v>26</v>
      </c>
      <c r="U8" s="346" t="s">
        <v>26</v>
      </c>
      <c r="V8" s="86" t="s">
        <v>26</v>
      </c>
      <c r="W8" s="346" t="s">
        <v>26</v>
      </c>
      <c r="X8" s="346" t="s">
        <v>26</v>
      </c>
      <c r="Y8" s="346" t="s">
        <v>26</v>
      </c>
      <c r="Z8" s="346" t="s">
        <v>26</v>
      </c>
      <c r="AA8" s="346" t="s">
        <v>26</v>
      </c>
      <c r="AB8" s="86" t="s">
        <v>26</v>
      </c>
      <c r="AC8" s="75"/>
      <c r="AD8" s="75"/>
      <c r="AE8" s="75"/>
      <c r="AF8" s="75"/>
      <c r="AG8" s="75"/>
    </row>
    <row r="9" spans="2:76" ht="9" x14ac:dyDescent="0.25">
      <c r="B9" s="8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75"/>
      <c r="AD9" s="75"/>
      <c r="AE9" s="75"/>
      <c r="AF9" s="75"/>
      <c r="AG9" s="75"/>
    </row>
    <row r="10" spans="2:76" ht="9"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7"/>
      <c r="AC10" s="75"/>
      <c r="AD10" s="75"/>
      <c r="AE10" s="75"/>
      <c r="AH10" s="75"/>
      <c r="AI10" s="165"/>
      <c r="AJ10" s="165"/>
      <c r="AK10" s="88"/>
      <c r="AL10" s="88"/>
      <c r="AN10" s="88"/>
      <c r="AO10" s="88"/>
      <c r="AP10" s="165"/>
      <c r="AQ10" s="75"/>
      <c r="AS10" s="75"/>
      <c r="AT10" s="165"/>
      <c r="AU10" s="75"/>
      <c r="AV10" s="165"/>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row>
    <row r="11" spans="2:76" ht="9" x14ac:dyDescent="0.25">
      <c r="B11" s="159" t="s">
        <v>567</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7"/>
      <c r="AC11" s="75"/>
      <c r="AD11" s="75"/>
      <c r="AE11" s="75"/>
      <c r="AG11" s="88"/>
      <c r="AH11" s="75"/>
      <c r="AI11" s="165"/>
      <c r="AJ11" s="165"/>
      <c r="AK11" s="88"/>
      <c r="AL11" s="88"/>
      <c r="AN11" s="88"/>
      <c r="AP11" s="165"/>
      <c r="AQ11" s="75"/>
      <c r="AS11" s="75"/>
      <c r="AT11" s="165"/>
      <c r="AU11" s="75"/>
      <c r="AV11" s="165"/>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row>
    <row r="12" spans="2:76" ht="9" x14ac:dyDescent="0.25">
      <c r="B12" s="34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75"/>
      <c r="AE12" s="75"/>
      <c r="AF12" s="75"/>
      <c r="AH12" s="88"/>
      <c r="AI12" s="75"/>
      <c r="AJ12" s="165"/>
      <c r="AK12" s="165"/>
      <c r="AL12" s="88"/>
      <c r="AM12" s="88"/>
      <c r="AO12" s="88"/>
      <c r="AQ12" s="165"/>
      <c r="AR12" s="75"/>
      <c r="AT12" s="75"/>
      <c r="AU12" s="165"/>
      <c r="AV12" s="75"/>
      <c r="AW12" s="165"/>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row>
    <row r="13" spans="2:76" ht="9" x14ac:dyDescent="0.25">
      <c r="B13" s="246" t="s">
        <v>395</v>
      </c>
      <c r="C13" s="343">
        <v>360</v>
      </c>
      <c r="D13" s="343">
        <v>157</v>
      </c>
      <c r="E13" s="343">
        <v>70</v>
      </c>
      <c r="F13" s="343">
        <v>47</v>
      </c>
      <c r="G13" s="343">
        <v>1000</v>
      </c>
      <c r="H13" s="343">
        <v>48</v>
      </c>
      <c r="I13" s="343">
        <v>1955</v>
      </c>
      <c r="J13" s="343">
        <v>318</v>
      </c>
      <c r="K13" s="343">
        <v>473</v>
      </c>
      <c r="L13" s="343">
        <v>570</v>
      </c>
      <c r="M13" s="343">
        <v>65</v>
      </c>
      <c r="N13" s="343">
        <v>77</v>
      </c>
      <c r="O13" s="343">
        <v>177</v>
      </c>
      <c r="P13" s="343">
        <v>114</v>
      </c>
      <c r="Q13" s="343">
        <v>27</v>
      </c>
      <c r="R13" s="343">
        <v>135</v>
      </c>
      <c r="S13" s="343">
        <v>273</v>
      </c>
      <c r="T13" s="343">
        <v>490</v>
      </c>
      <c r="U13" s="343">
        <v>20</v>
      </c>
      <c r="V13" s="79">
        <v>24</v>
      </c>
      <c r="W13" s="343">
        <v>526</v>
      </c>
      <c r="X13" s="343">
        <v>263</v>
      </c>
      <c r="Y13" s="343">
        <v>36</v>
      </c>
      <c r="Z13" s="343">
        <v>48</v>
      </c>
      <c r="AA13" s="343">
        <v>149</v>
      </c>
      <c r="AB13" s="342">
        <v>7422</v>
      </c>
      <c r="AC13" s="75"/>
      <c r="AD13" s="75"/>
      <c r="AE13" s="75"/>
      <c r="AF13" s="75"/>
      <c r="AH13" s="88"/>
      <c r="AI13" s="75"/>
      <c r="AJ13" s="165"/>
      <c r="AK13" s="165"/>
      <c r="AL13" s="88"/>
      <c r="AM13" s="88"/>
      <c r="AO13" s="88"/>
      <c r="AQ13" s="165"/>
      <c r="AR13" s="75"/>
      <c r="AT13" s="75"/>
      <c r="AU13" s="165"/>
      <c r="AV13" s="75"/>
      <c r="AW13" s="165"/>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2:76" ht="9" x14ac:dyDescent="0.25">
      <c r="B14" s="26" t="s">
        <v>396</v>
      </c>
      <c r="C14" s="343">
        <v>360</v>
      </c>
      <c r="D14" s="343">
        <v>155</v>
      </c>
      <c r="E14" s="343">
        <v>63</v>
      </c>
      <c r="F14" s="343">
        <v>43</v>
      </c>
      <c r="G14" s="343">
        <v>916</v>
      </c>
      <c r="H14" s="343">
        <v>24</v>
      </c>
      <c r="I14" s="343">
        <v>1900</v>
      </c>
      <c r="J14" s="343">
        <v>304</v>
      </c>
      <c r="K14" s="343">
        <v>459</v>
      </c>
      <c r="L14" s="343">
        <v>552</v>
      </c>
      <c r="M14" s="343">
        <v>64</v>
      </c>
      <c r="N14" s="343">
        <v>65</v>
      </c>
      <c r="O14" s="343">
        <v>165</v>
      </c>
      <c r="P14" s="343">
        <v>106</v>
      </c>
      <c r="Q14" s="343">
        <v>26</v>
      </c>
      <c r="R14" s="343">
        <v>112</v>
      </c>
      <c r="S14" s="343">
        <v>265</v>
      </c>
      <c r="T14" s="343">
        <v>420</v>
      </c>
      <c r="U14" s="343">
        <v>23</v>
      </c>
      <c r="V14" s="81">
        <v>23</v>
      </c>
      <c r="W14" s="343">
        <v>506</v>
      </c>
      <c r="X14" s="343">
        <v>258</v>
      </c>
      <c r="Y14" s="343">
        <v>41</v>
      </c>
      <c r="Z14" s="343">
        <v>48</v>
      </c>
      <c r="AA14" s="343">
        <v>149</v>
      </c>
      <c r="AB14" s="82">
        <v>7047</v>
      </c>
      <c r="AC14" s="75"/>
      <c r="AD14" s="75"/>
      <c r="AE14" s="75"/>
      <c r="AF14" s="75"/>
      <c r="AH14" s="88"/>
      <c r="AI14" s="75"/>
      <c r="AJ14" s="165"/>
      <c r="AK14" s="165"/>
      <c r="AL14" s="88"/>
      <c r="AM14" s="88"/>
      <c r="AO14" s="88"/>
      <c r="AQ14" s="165"/>
      <c r="AR14" s="75"/>
      <c r="AT14" s="75"/>
      <c r="AU14" s="165"/>
      <c r="AV14" s="75"/>
      <c r="AW14" s="165"/>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2:76" ht="9" x14ac:dyDescent="0.25">
      <c r="B15" s="83" t="s">
        <v>789</v>
      </c>
      <c r="C15" s="347" t="s">
        <v>26</v>
      </c>
      <c r="D15" s="347" t="s">
        <v>26</v>
      </c>
      <c r="E15" s="347" t="s">
        <v>26</v>
      </c>
      <c r="F15" s="347" t="s">
        <v>26</v>
      </c>
      <c r="G15" s="347" t="s">
        <v>26</v>
      </c>
      <c r="H15" s="347" t="s">
        <v>26</v>
      </c>
      <c r="I15" s="347" t="s">
        <v>26</v>
      </c>
      <c r="J15" s="347" t="s">
        <v>26</v>
      </c>
      <c r="K15" s="347" t="s">
        <v>26</v>
      </c>
      <c r="L15" s="347" t="s">
        <v>26</v>
      </c>
      <c r="M15" s="347" t="s">
        <v>26</v>
      </c>
      <c r="N15" s="347" t="s">
        <v>26</v>
      </c>
      <c r="O15" s="347" t="s">
        <v>26</v>
      </c>
      <c r="P15" s="347" t="s">
        <v>26</v>
      </c>
      <c r="Q15" s="347" t="s">
        <v>26</v>
      </c>
      <c r="R15" s="347" t="s">
        <v>26</v>
      </c>
      <c r="S15" s="347" t="s">
        <v>26</v>
      </c>
      <c r="T15" s="347" t="s">
        <v>26</v>
      </c>
      <c r="U15" s="347" t="s">
        <v>26</v>
      </c>
      <c r="V15" s="82" t="s">
        <v>26</v>
      </c>
      <c r="W15" s="347" t="s">
        <v>26</v>
      </c>
      <c r="X15" s="347" t="s">
        <v>26</v>
      </c>
      <c r="Y15" s="347" t="s">
        <v>26</v>
      </c>
      <c r="Z15" s="347" t="s">
        <v>26</v>
      </c>
      <c r="AA15" s="347" t="s">
        <v>26</v>
      </c>
      <c r="AB15" s="82" t="s">
        <v>26</v>
      </c>
      <c r="AC15" s="75"/>
      <c r="AD15" s="75"/>
      <c r="AE15" s="75"/>
      <c r="AF15" s="75"/>
      <c r="AH15" s="88"/>
      <c r="AI15" s="75"/>
      <c r="AJ15" s="165"/>
      <c r="AK15" s="165"/>
      <c r="AL15" s="88"/>
      <c r="AM15" s="88"/>
      <c r="AO15" s="88"/>
      <c r="AQ15" s="165"/>
      <c r="AR15" s="75"/>
      <c r="AT15" s="75"/>
      <c r="AU15" s="165"/>
      <c r="AV15" s="75"/>
      <c r="AW15" s="165"/>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2:76" ht="9" x14ac:dyDescent="0.25">
      <c r="B16" s="85" t="s">
        <v>566</v>
      </c>
      <c r="C16" s="346" t="s">
        <v>26</v>
      </c>
      <c r="D16" s="346" t="s">
        <v>26</v>
      </c>
      <c r="E16" s="346" t="s">
        <v>26</v>
      </c>
      <c r="F16" s="346" t="s">
        <v>26</v>
      </c>
      <c r="G16" s="346" t="s">
        <v>26</v>
      </c>
      <c r="H16" s="346" t="s">
        <v>26</v>
      </c>
      <c r="I16" s="346" t="s">
        <v>26</v>
      </c>
      <c r="J16" s="346" t="s">
        <v>26</v>
      </c>
      <c r="K16" s="346" t="s">
        <v>26</v>
      </c>
      <c r="L16" s="346" t="s">
        <v>26</v>
      </c>
      <c r="M16" s="346" t="s">
        <v>26</v>
      </c>
      <c r="N16" s="346" t="s">
        <v>26</v>
      </c>
      <c r="O16" s="346" t="s">
        <v>26</v>
      </c>
      <c r="P16" s="346" t="s">
        <v>26</v>
      </c>
      <c r="Q16" s="346" t="s">
        <v>26</v>
      </c>
      <c r="R16" s="346" t="s">
        <v>26</v>
      </c>
      <c r="S16" s="346" t="s">
        <v>26</v>
      </c>
      <c r="T16" s="346" t="s">
        <v>26</v>
      </c>
      <c r="U16" s="346" t="s">
        <v>26</v>
      </c>
      <c r="V16" s="86" t="s">
        <v>26</v>
      </c>
      <c r="W16" s="346" t="s">
        <v>26</v>
      </c>
      <c r="X16" s="346" t="s">
        <v>26</v>
      </c>
      <c r="Y16" s="346" t="s">
        <v>26</v>
      </c>
      <c r="Z16" s="346" t="s">
        <v>26</v>
      </c>
      <c r="AA16" s="346" t="s">
        <v>26</v>
      </c>
      <c r="AB16" s="86" t="s">
        <v>26</v>
      </c>
      <c r="AC16" s="23"/>
      <c r="AD16" s="75"/>
      <c r="AE16" s="75"/>
      <c r="AF16" s="75"/>
      <c r="AI16" s="88"/>
      <c r="AK16" s="23"/>
      <c r="AL16" s="88"/>
      <c r="AN16" s="88"/>
      <c r="AQ16" s="23"/>
      <c r="AS16" s="165"/>
      <c r="AT16" s="75"/>
      <c r="AU16" s="23"/>
      <c r="AV16" s="75"/>
      <c r="AW16" s="23"/>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9" x14ac:dyDescent="0.25">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23"/>
      <c r="AD17" s="75"/>
      <c r="AE17" s="75"/>
      <c r="AF17" s="75"/>
      <c r="AI17" s="88"/>
      <c r="AK17" s="23"/>
      <c r="AL17" s="88"/>
      <c r="AN17" s="88"/>
      <c r="AQ17" s="23"/>
      <c r="AS17" s="165"/>
      <c r="AT17" s="75"/>
      <c r="AU17" s="23"/>
      <c r="AV17" s="75"/>
      <c r="AW17" s="23"/>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89"/>
      <c r="AE18" s="89"/>
      <c r="AF18" s="89"/>
      <c r="AG18" s="75"/>
      <c r="AH18" s="88"/>
      <c r="AI18" s="88"/>
      <c r="AK18" s="23"/>
      <c r="AL18" s="88"/>
      <c r="AN18" s="88"/>
      <c r="AP18" s="88"/>
      <c r="AQ18" s="23"/>
      <c r="AS18" s="165"/>
      <c r="AT18" s="75"/>
      <c r="AU18" s="23"/>
      <c r="AV18" s="75"/>
      <c r="AW18" s="23"/>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0.5" customHeight="1" x14ac:dyDescent="0.25">
      <c r="B19" s="159" t="s">
        <v>568</v>
      </c>
      <c r="C19" s="75"/>
      <c r="E19" s="75"/>
      <c r="F19" s="75"/>
      <c r="G19" s="75"/>
      <c r="H19" s="23"/>
      <c r="I19" s="23"/>
      <c r="J19" s="75"/>
      <c r="K19" s="75"/>
      <c r="L19" s="23"/>
      <c r="M19" s="23"/>
      <c r="N19" s="23"/>
      <c r="O19" s="75"/>
      <c r="P19" s="75"/>
      <c r="Q19" s="75"/>
      <c r="R19" s="23"/>
      <c r="S19" s="75"/>
      <c r="T19" s="23"/>
      <c r="U19" s="75"/>
      <c r="V19" s="75"/>
      <c r="W19" s="75"/>
      <c r="X19" s="75"/>
      <c r="Z19" s="378" t="s">
        <v>343</v>
      </c>
      <c r="AA19" s="379"/>
      <c r="AB19" s="380"/>
      <c r="AC19" s="23"/>
      <c r="AD19" s="75"/>
      <c r="AE19" s="75"/>
      <c r="AF19" s="75"/>
      <c r="AG19" s="75"/>
      <c r="AH19" s="165"/>
      <c r="AI19" s="165"/>
      <c r="AJ19" s="23"/>
      <c r="AK19" s="23"/>
      <c r="AL19" s="165"/>
      <c r="AM19" s="23"/>
      <c r="AN19" s="88"/>
      <c r="AQ19" s="23"/>
      <c r="AS19" s="165"/>
      <c r="AT19" s="75"/>
      <c r="AU19" s="23"/>
      <c r="AV19" s="75"/>
      <c r="AW19" s="23"/>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10.5" customHeight="1" x14ac:dyDescent="0.25">
      <c r="B20" s="349" t="s">
        <v>28</v>
      </c>
      <c r="C20" s="72" t="s">
        <v>29</v>
      </c>
      <c r="D20" s="72" t="s">
        <v>30</v>
      </c>
      <c r="E20" s="72" t="s">
        <v>31</v>
      </c>
      <c r="F20" s="72" t="s">
        <v>32</v>
      </c>
      <c r="G20" s="72" t="s">
        <v>33</v>
      </c>
      <c r="H20" s="72" t="s">
        <v>301</v>
      </c>
      <c r="I20" s="72" t="s">
        <v>813</v>
      </c>
      <c r="J20" s="72" t="s">
        <v>440</v>
      </c>
      <c r="K20" s="72" t="s">
        <v>37</v>
      </c>
      <c r="L20" s="72" t="s">
        <v>38</v>
      </c>
      <c r="M20" s="72" t="s">
        <v>814</v>
      </c>
      <c r="N20" s="72" t="s">
        <v>569</v>
      </c>
      <c r="O20" s="72" t="s">
        <v>41</v>
      </c>
      <c r="P20" s="72" t="s">
        <v>570</v>
      </c>
      <c r="Q20" s="72" t="s">
        <v>43</v>
      </c>
      <c r="R20" s="72" t="s">
        <v>44</v>
      </c>
      <c r="S20" s="72" t="s">
        <v>571</v>
      </c>
      <c r="T20" s="72" t="s">
        <v>46</v>
      </c>
      <c r="U20" s="72" t="s">
        <v>47</v>
      </c>
      <c r="V20" s="72" t="s">
        <v>48</v>
      </c>
      <c r="W20" s="72" t="s">
        <v>49</v>
      </c>
      <c r="X20" s="72" t="s">
        <v>50</v>
      </c>
      <c r="Y20" s="91" t="s">
        <v>815</v>
      </c>
      <c r="Z20" s="71" t="s">
        <v>109</v>
      </c>
      <c r="AA20" s="72" t="s">
        <v>281</v>
      </c>
      <c r="AB20" s="77" t="s">
        <v>61</v>
      </c>
      <c r="AC20" s="23"/>
      <c r="AD20" s="75"/>
      <c r="AE20" s="343"/>
      <c r="AF20" s="343"/>
      <c r="AG20" s="343"/>
      <c r="AH20" s="343"/>
      <c r="AI20" s="343"/>
      <c r="AJ20" s="343"/>
      <c r="AK20" s="23"/>
      <c r="AL20" s="343"/>
      <c r="AM20" s="23"/>
      <c r="AN20" s="88"/>
      <c r="AQ20" s="23"/>
      <c r="AS20" s="165"/>
      <c r="AT20" s="75"/>
      <c r="AU20" s="23"/>
      <c r="AV20" s="75"/>
      <c r="AW20" s="23"/>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s="74" customFormat="1" ht="9" x14ac:dyDescent="0.25">
      <c r="A21" s="89"/>
      <c r="B21" s="26" t="s">
        <v>410</v>
      </c>
      <c r="C21" s="73">
        <v>1</v>
      </c>
      <c r="D21" s="73">
        <v>1</v>
      </c>
      <c r="E21" s="73">
        <v>2</v>
      </c>
      <c r="F21" s="73">
        <v>1</v>
      </c>
      <c r="G21" s="73">
        <v>3</v>
      </c>
      <c r="H21" s="73">
        <v>2</v>
      </c>
      <c r="I21" s="73" t="s">
        <v>26</v>
      </c>
      <c r="J21" s="73">
        <v>1</v>
      </c>
      <c r="K21" s="73">
        <v>1</v>
      </c>
      <c r="L21" s="73">
        <v>2</v>
      </c>
      <c r="M21" s="73">
        <v>6</v>
      </c>
      <c r="N21" s="73">
        <v>1</v>
      </c>
      <c r="O21" s="73">
        <v>1</v>
      </c>
      <c r="P21" s="73">
        <v>1</v>
      </c>
      <c r="Q21" s="73">
        <v>1</v>
      </c>
      <c r="R21" s="73">
        <v>1</v>
      </c>
      <c r="S21" s="73">
        <v>1</v>
      </c>
      <c r="T21" s="73">
        <v>1</v>
      </c>
      <c r="U21" s="73">
        <v>2</v>
      </c>
      <c r="V21" s="73">
        <v>5</v>
      </c>
      <c r="W21" s="73">
        <v>5</v>
      </c>
      <c r="X21" s="73">
        <v>3</v>
      </c>
      <c r="Y21" s="73" t="s">
        <v>26</v>
      </c>
      <c r="Z21" s="137">
        <v>71</v>
      </c>
      <c r="AA21" s="343">
        <v>100</v>
      </c>
      <c r="AB21" s="82">
        <v>171</v>
      </c>
      <c r="AC21" s="23"/>
      <c r="AD21" s="87"/>
      <c r="AE21" s="343"/>
      <c r="AF21" s="75"/>
      <c r="AG21" s="343"/>
      <c r="AH21" s="93"/>
      <c r="AI21" s="343"/>
      <c r="AJ21" s="87"/>
      <c r="AK21" s="87"/>
      <c r="AL21" s="347"/>
      <c r="AM21" s="23"/>
      <c r="AN21" s="88"/>
      <c r="AO21" s="21"/>
      <c r="AP21" s="21"/>
      <c r="AQ21" s="23"/>
      <c r="AR21" s="21"/>
      <c r="AS21" s="165"/>
      <c r="AT21" s="75"/>
      <c r="AU21" s="23"/>
      <c r="AV21" s="75"/>
      <c r="AW21" s="23"/>
      <c r="AX21" s="94"/>
      <c r="AY21" s="94"/>
      <c r="AZ21" s="94"/>
      <c r="BA21" s="94"/>
      <c r="BB21" s="94"/>
      <c r="BC21" s="94"/>
      <c r="BD21" s="88"/>
      <c r="BE21" s="94"/>
      <c r="BF21" s="94"/>
      <c r="BG21" s="94"/>
      <c r="BH21" s="94"/>
      <c r="BI21" s="94"/>
      <c r="BJ21" s="94"/>
      <c r="BK21" s="94"/>
      <c r="BL21" s="94"/>
      <c r="BM21" s="94"/>
      <c r="BN21" s="94"/>
      <c r="BO21" s="94"/>
      <c r="BP21" s="94"/>
      <c r="BQ21" s="94"/>
      <c r="BR21" s="94"/>
      <c r="BS21" s="94"/>
      <c r="BT21" s="94"/>
      <c r="BU21" s="94"/>
      <c r="BV21" s="94"/>
      <c r="BW21" s="94"/>
      <c r="BX21" s="94"/>
    </row>
    <row r="22" spans="1:76" ht="9" x14ac:dyDescent="0.25">
      <c r="B22" s="83" t="s">
        <v>790</v>
      </c>
      <c r="C22" s="347">
        <v>1</v>
      </c>
      <c r="D22" s="347">
        <v>1</v>
      </c>
      <c r="E22" s="347">
        <v>2</v>
      </c>
      <c r="F22" s="347">
        <v>1</v>
      </c>
      <c r="G22" s="347">
        <v>3</v>
      </c>
      <c r="H22" s="347">
        <v>2</v>
      </c>
      <c r="I22" s="347">
        <v>2</v>
      </c>
      <c r="J22" s="347">
        <v>1</v>
      </c>
      <c r="K22" s="347">
        <v>1</v>
      </c>
      <c r="L22" s="347">
        <v>2</v>
      </c>
      <c r="M22" s="347">
        <v>5</v>
      </c>
      <c r="N22" s="347">
        <v>1</v>
      </c>
      <c r="O22" s="347">
        <v>1</v>
      </c>
      <c r="P22" s="347" t="s">
        <v>26</v>
      </c>
      <c r="Q22" s="347">
        <v>1</v>
      </c>
      <c r="R22" s="347">
        <v>1</v>
      </c>
      <c r="S22" s="347">
        <v>1</v>
      </c>
      <c r="T22" s="347" t="s">
        <v>26</v>
      </c>
      <c r="U22" s="347">
        <v>2</v>
      </c>
      <c r="V22" s="347">
        <v>5</v>
      </c>
      <c r="W22" s="347">
        <v>6</v>
      </c>
      <c r="X22" s="347">
        <v>2</v>
      </c>
      <c r="Y22" s="347">
        <v>14</v>
      </c>
      <c r="Z22" s="345">
        <v>71</v>
      </c>
      <c r="AA22" s="347">
        <v>97</v>
      </c>
      <c r="AB22" s="82">
        <v>168</v>
      </c>
      <c r="AC22" s="23"/>
      <c r="AD22" s="23"/>
      <c r="AE22" s="23"/>
      <c r="AF22" s="23"/>
      <c r="AG22" s="23"/>
      <c r="AH22" s="23"/>
      <c r="AI22" s="23"/>
      <c r="AJ22" s="23"/>
      <c r="AK22" s="23"/>
      <c r="AL22" s="23"/>
      <c r="AM22" s="23"/>
      <c r="AN22" s="88"/>
      <c r="AP22" s="88"/>
      <c r="AQ22" s="23"/>
      <c r="AS22" s="165"/>
      <c r="AT22" s="75"/>
      <c r="AU22" s="23"/>
      <c r="AV22" s="75"/>
      <c r="AW22" s="23"/>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9" x14ac:dyDescent="0.25">
      <c r="B23" s="85" t="s">
        <v>572</v>
      </c>
      <c r="C23" s="346" t="s">
        <v>26</v>
      </c>
      <c r="D23" s="346" t="s">
        <v>26</v>
      </c>
      <c r="E23" s="346" t="s">
        <v>26</v>
      </c>
      <c r="F23" s="346" t="s">
        <v>26</v>
      </c>
      <c r="G23" s="346" t="s">
        <v>26</v>
      </c>
      <c r="H23" s="346" t="s">
        <v>26</v>
      </c>
      <c r="I23" s="346" t="s">
        <v>26</v>
      </c>
      <c r="J23" s="346" t="s">
        <v>26</v>
      </c>
      <c r="K23" s="346" t="s">
        <v>26</v>
      </c>
      <c r="L23" s="346" t="s">
        <v>26</v>
      </c>
      <c r="M23" s="346" t="s">
        <v>26</v>
      </c>
      <c r="N23" s="346" t="s">
        <v>26</v>
      </c>
      <c r="O23" s="346" t="s">
        <v>26</v>
      </c>
      <c r="P23" s="346" t="s">
        <v>26</v>
      </c>
      <c r="Q23" s="346" t="s">
        <v>26</v>
      </c>
      <c r="R23" s="346" t="s">
        <v>26</v>
      </c>
      <c r="S23" s="346" t="s">
        <v>26</v>
      </c>
      <c r="T23" s="346" t="s">
        <v>26</v>
      </c>
      <c r="U23" s="346" t="s">
        <v>26</v>
      </c>
      <c r="V23" s="346" t="s">
        <v>26</v>
      </c>
      <c r="W23" s="346" t="s">
        <v>26</v>
      </c>
      <c r="X23" s="346" t="s">
        <v>26</v>
      </c>
      <c r="Y23" s="346" t="s">
        <v>26</v>
      </c>
      <c r="Z23" s="352" t="s">
        <v>26</v>
      </c>
      <c r="AA23" s="346" t="s">
        <v>26</v>
      </c>
      <c r="AB23" s="86" t="s">
        <v>26</v>
      </c>
      <c r="AC23" s="23"/>
      <c r="AD23" s="87"/>
      <c r="AE23" s="347"/>
      <c r="AF23" s="87"/>
      <c r="AG23" s="347"/>
      <c r="AH23" s="93"/>
      <c r="AI23" s="347"/>
      <c r="AJ23" s="87"/>
      <c r="AK23" s="23"/>
      <c r="AL23" s="23"/>
      <c r="AM23" s="23"/>
      <c r="AN23" s="88"/>
      <c r="AQ23" s="23"/>
      <c r="AS23" s="165"/>
      <c r="AT23" s="75"/>
      <c r="AU23" s="23"/>
      <c r="AV23" s="75"/>
      <c r="AW23" s="23"/>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89"/>
      <c r="AE24" s="89"/>
      <c r="AF24" s="89"/>
      <c r="AG24" s="75"/>
      <c r="AH24" s="88"/>
      <c r="AI24" s="88"/>
      <c r="AK24" s="23"/>
      <c r="AL24" s="88"/>
      <c r="AN24" s="88"/>
      <c r="AP24" s="88"/>
      <c r="AQ24" s="23"/>
      <c r="AS24" s="165"/>
      <c r="AT24" s="75"/>
      <c r="AU24" s="23"/>
      <c r="AV24" s="75"/>
      <c r="AW24" s="23"/>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6" spans="1:76" s="97" customFormat="1" ht="9" x14ac:dyDescent="0.15">
      <c r="A26" s="95"/>
      <c r="B26" s="159" t="s">
        <v>573</v>
      </c>
      <c r="C26" s="96"/>
      <c r="D26" s="96"/>
      <c r="E26" s="96"/>
      <c r="F26" s="96"/>
      <c r="G26" s="96"/>
      <c r="H26" s="96"/>
      <c r="I26" s="96"/>
      <c r="J26" s="96"/>
      <c r="K26" s="96"/>
      <c r="L26" s="96"/>
      <c r="U26" s="271"/>
      <c r="W26" s="208"/>
      <c r="X26" s="96"/>
    </row>
    <row r="27" spans="1:76" s="23" customFormat="1" ht="10.5" customHeight="1" x14ac:dyDescent="0.25">
      <c r="A27" s="98"/>
      <c r="B27" s="99" t="s">
        <v>256</v>
      </c>
      <c r="C27" s="73" t="s">
        <v>816</v>
      </c>
      <c r="D27" s="73" t="s">
        <v>2</v>
      </c>
      <c r="E27" s="73" t="s">
        <v>331</v>
      </c>
      <c r="F27" s="73" t="s">
        <v>4</v>
      </c>
      <c r="G27" s="73" t="s">
        <v>260</v>
      </c>
      <c r="H27" s="73" t="s">
        <v>6</v>
      </c>
      <c r="I27" s="73" t="s">
        <v>7</v>
      </c>
      <c r="J27" s="73" t="s">
        <v>8</v>
      </c>
      <c r="K27" s="73" t="s">
        <v>574</v>
      </c>
      <c r="L27" s="73" t="s">
        <v>575</v>
      </c>
      <c r="M27" s="73" t="s">
        <v>11</v>
      </c>
      <c r="N27" s="73" t="s">
        <v>12</v>
      </c>
      <c r="O27" s="73" t="s">
        <v>13</v>
      </c>
      <c r="P27" s="73" t="s">
        <v>14</v>
      </c>
      <c r="Q27" s="73" t="s">
        <v>334</v>
      </c>
      <c r="R27" s="73" t="s">
        <v>16</v>
      </c>
      <c r="S27" s="73" t="s">
        <v>713</v>
      </c>
      <c r="T27" s="73" t="s">
        <v>18</v>
      </c>
      <c r="U27" s="73" t="s">
        <v>502</v>
      </c>
      <c r="V27" s="73" t="s">
        <v>55</v>
      </c>
      <c r="W27" s="73" t="s">
        <v>56</v>
      </c>
      <c r="X27" s="73" t="s">
        <v>397</v>
      </c>
      <c r="Y27" s="73" t="s">
        <v>57</v>
      </c>
      <c r="Z27" s="73" t="s">
        <v>59</v>
      </c>
      <c r="AA27" s="73" t="s">
        <v>58</v>
      </c>
      <c r="AB27" s="77" t="s">
        <v>61</v>
      </c>
      <c r="AD27" s="100"/>
      <c r="AE27" s="100"/>
      <c r="AF27" s="100"/>
      <c r="AG27" s="100"/>
      <c r="AH27" s="100"/>
      <c r="AI27" s="100"/>
      <c r="AJ27" s="100"/>
      <c r="AK27" s="100"/>
      <c r="AL27" s="100"/>
      <c r="AM27" s="100"/>
      <c r="AN27" s="101"/>
    </row>
    <row r="28" spans="1:76" ht="10.5" customHeight="1" x14ac:dyDescent="0.15">
      <c r="B28" s="102" t="s">
        <v>576</v>
      </c>
      <c r="C28" s="103">
        <v>606.06836045949308</v>
      </c>
      <c r="D28" s="103">
        <v>75.606350719565697</v>
      </c>
      <c r="E28" s="103" t="s">
        <v>62</v>
      </c>
      <c r="F28" s="103">
        <v>3.3517445597869404</v>
      </c>
      <c r="G28" s="103">
        <v>87.99294671811009</v>
      </c>
      <c r="H28" s="103" t="s">
        <v>62</v>
      </c>
      <c r="I28" s="103">
        <v>218.49334600191261</v>
      </c>
      <c r="J28" s="103">
        <v>89.091830706848782</v>
      </c>
      <c r="K28" s="103">
        <v>41.012725983727393</v>
      </c>
      <c r="L28" s="103">
        <v>36.5453370654891</v>
      </c>
      <c r="M28" s="103">
        <v>61.683842496061402</v>
      </c>
      <c r="N28" s="103">
        <v>76.746039420716684</v>
      </c>
      <c r="O28" s="103">
        <v>48.046623377979202</v>
      </c>
      <c r="P28" s="103">
        <v>32.7289874672148</v>
      </c>
      <c r="Q28" s="103" t="s">
        <v>62</v>
      </c>
      <c r="R28" s="103">
        <v>26.33661591778635</v>
      </c>
      <c r="S28" s="103">
        <v>40.216781164204498</v>
      </c>
      <c r="T28" s="103">
        <v>33.503842348011197</v>
      </c>
      <c r="U28" s="103">
        <v>421.33927776423803</v>
      </c>
      <c r="V28" s="103" t="s">
        <v>341</v>
      </c>
      <c r="W28" s="103" t="s">
        <v>26</v>
      </c>
      <c r="X28" s="103" t="s">
        <v>341</v>
      </c>
      <c r="Y28" s="103" t="s">
        <v>341</v>
      </c>
      <c r="Z28" s="103" t="s">
        <v>341</v>
      </c>
      <c r="AA28" s="103" t="s">
        <v>341</v>
      </c>
      <c r="AB28" s="258">
        <v>1898.7646521711456</v>
      </c>
      <c r="AC28" s="23"/>
      <c r="AD28" s="105"/>
      <c r="AE28" s="105"/>
      <c r="AF28" s="105"/>
      <c r="AG28" s="105"/>
      <c r="AH28" s="105"/>
      <c r="AI28" s="105"/>
      <c r="AJ28" s="105"/>
      <c r="AK28" s="105"/>
      <c r="AL28" s="105"/>
      <c r="AM28" s="105"/>
      <c r="AN28" s="105"/>
      <c r="AO28" s="23"/>
      <c r="AP28" s="165"/>
      <c r="AQ28" s="23"/>
      <c r="AS28" s="165"/>
      <c r="AT28" s="75"/>
      <c r="AU28" s="23"/>
      <c r="AV28" s="75"/>
      <c r="AW28" s="23"/>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10.5" customHeight="1" x14ac:dyDescent="0.25">
      <c r="B29" s="106" t="s">
        <v>817</v>
      </c>
      <c r="C29" s="353">
        <v>614</v>
      </c>
      <c r="D29" s="353">
        <v>44.7</v>
      </c>
      <c r="E29" s="353" t="s">
        <v>62</v>
      </c>
      <c r="F29" s="353">
        <v>0</v>
      </c>
      <c r="G29" s="353">
        <v>64.400000000000006</v>
      </c>
      <c r="H29" s="353" t="s">
        <v>26</v>
      </c>
      <c r="I29" s="353">
        <v>84.4</v>
      </c>
      <c r="J29" s="353">
        <v>70</v>
      </c>
      <c r="K29" s="410">
        <v>29</v>
      </c>
      <c r="L29" s="410"/>
      <c r="M29" s="353">
        <v>31.8</v>
      </c>
      <c r="N29" s="353">
        <v>47.8</v>
      </c>
      <c r="O29" s="353">
        <v>33.1</v>
      </c>
      <c r="P29" s="353">
        <v>23.4</v>
      </c>
      <c r="Q29" s="353" t="s">
        <v>62</v>
      </c>
      <c r="R29" s="353">
        <v>21.9</v>
      </c>
      <c r="S29" s="353">
        <v>22</v>
      </c>
      <c r="T29" s="353" t="s">
        <v>26</v>
      </c>
      <c r="U29" s="353" t="s">
        <v>26</v>
      </c>
      <c r="V29" s="353">
        <v>47.5</v>
      </c>
      <c r="W29" s="353" t="s">
        <v>26</v>
      </c>
      <c r="X29" s="353" t="s">
        <v>26</v>
      </c>
      <c r="Y29" s="353" t="s">
        <v>26</v>
      </c>
      <c r="Z29" s="353" t="s">
        <v>26</v>
      </c>
      <c r="AA29" s="353" t="s">
        <v>26</v>
      </c>
      <c r="AB29" s="108" t="s">
        <v>793</v>
      </c>
      <c r="AC29" s="23"/>
      <c r="AD29" s="23"/>
      <c r="AE29" s="23"/>
      <c r="AF29" s="23"/>
      <c r="AG29" s="23"/>
      <c r="AH29" s="23"/>
      <c r="AI29" s="23"/>
      <c r="AJ29" s="23"/>
      <c r="AK29" s="23"/>
      <c r="AL29" s="23"/>
      <c r="AM29" s="23"/>
      <c r="AN29" s="109"/>
      <c r="AO29" s="23"/>
      <c r="AP29" s="165"/>
      <c r="AQ29" s="23"/>
      <c r="AS29" s="165"/>
      <c r="AT29" s="75"/>
      <c r="AU29" s="23"/>
      <c r="AV29" s="75"/>
      <c r="AW29" s="23"/>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row>
    <row r="30" spans="1:76" ht="10.5" customHeight="1" x14ac:dyDescent="0.25">
      <c r="B30" s="110" t="s">
        <v>791</v>
      </c>
      <c r="C30" s="68">
        <v>522</v>
      </c>
      <c r="D30" s="354">
        <v>42</v>
      </c>
      <c r="E30" s="354" t="s">
        <v>62</v>
      </c>
      <c r="F30" s="354">
        <v>5</v>
      </c>
      <c r="G30" s="354">
        <v>61</v>
      </c>
      <c r="H30" s="354" t="s">
        <v>26</v>
      </c>
      <c r="I30" s="354">
        <v>90</v>
      </c>
      <c r="J30" s="354">
        <v>71</v>
      </c>
      <c r="K30" s="354">
        <v>26.5</v>
      </c>
      <c r="L30" s="354">
        <v>44</v>
      </c>
      <c r="M30" s="354">
        <v>33.5</v>
      </c>
      <c r="N30" s="354">
        <v>51</v>
      </c>
      <c r="O30" s="354">
        <v>34</v>
      </c>
      <c r="P30" s="354">
        <v>26</v>
      </c>
      <c r="Q30" s="354" t="s">
        <v>62</v>
      </c>
      <c r="R30" s="354">
        <v>22</v>
      </c>
      <c r="S30" s="411">
        <v>23</v>
      </c>
      <c r="T30" s="411"/>
      <c r="U30" s="354" t="s">
        <v>26</v>
      </c>
      <c r="V30" s="354">
        <v>50</v>
      </c>
      <c r="W30" s="354" t="s">
        <v>26</v>
      </c>
      <c r="X30" s="354" t="s">
        <v>26</v>
      </c>
      <c r="Y30" s="354" t="s">
        <v>26</v>
      </c>
      <c r="Z30" s="354" t="s">
        <v>26</v>
      </c>
      <c r="AA30" s="354" t="s">
        <v>26</v>
      </c>
      <c r="AB30" s="108">
        <v>1101</v>
      </c>
      <c r="AC30" s="23"/>
      <c r="AD30" s="75"/>
      <c r="AE30" s="75"/>
      <c r="AF30" s="75"/>
      <c r="AG30" s="75"/>
      <c r="AH30" s="165"/>
      <c r="AI30" s="165"/>
      <c r="AJ30" s="23"/>
      <c r="AK30" s="23"/>
      <c r="AL30" s="165"/>
      <c r="AM30" s="23"/>
      <c r="AN30" s="165"/>
      <c r="AO30" s="23"/>
      <c r="AP30" s="165"/>
      <c r="AQ30" s="23"/>
      <c r="AS30" s="165"/>
      <c r="AT30" s="75"/>
      <c r="AU30" s="23"/>
      <c r="AV30" s="75"/>
      <c r="AW30" s="23"/>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row>
    <row r="31" spans="1:76" ht="9" x14ac:dyDescent="0.25">
      <c r="B31" s="106" t="s">
        <v>794</v>
      </c>
      <c r="C31" s="112">
        <v>614</v>
      </c>
      <c r="D31" s="112">
        <v>36</v>
      </c>
      <c r="E31" s="353" t="s">
        <v>62</v>
      </c>
      <c r="F31" s="112">
        <v>0</v>
      </c>
      <c r="G31" s="112">
        <v>9</v>
      </c>
      <c r="H31" s="112" t="s">
        <v>26</v>
      </c>
      <c r="I31" s="112">
        <v>56</v>
      </c>
      <c r="J31" s="112">
        <v>55</v>
      </c>
      <c r="K31" s="409">
        <v>29</v>
      </c>
      <c r="L31" s="409"/>
      <c r="M31" s="112">
        <v>26</v>
      </c>
      <c r="N31" s="112">
        <v>42</v>
      </c>
      <c r="O31" s="112">
        <v>28</v>
      </c>
      <c r="P31" s="112">
        <v>20</v>
      </c>
      <c r="Q31" s="353" t="s">
        <v>62</v>
      </c>
      <c r="R31" s="112">
        <v>19</v>
      </c>
      <c r="S31" s="409">
        <v>22</v>
      </c>
      <c r="T31" s="409"/>
      <c r="U31" s="353" t="s">
        <v>26</v>
      </c>
      <c r="V31" s="112">
        <v>26</v>
      </c>
      <c r="W31" s="353" t="s">
        <v>26</v>
      </c>
      <c r="X31" s="353" t="s">
        <v>26</v>
      </c>
      <c r="Y31" s="353" t="s">
        <v>26</v>
      </c>
      <c r="Z31" s="112">
        <v>3</v>
      </c>
      <c r="AA31" s="353" t="s">
        <v>26</v>
      </c>
      <c r="AB31" s="113">
        <f>SUM(C31:AA31)</f>
        <v>985</v>
      </c>
      <c r="AD31" s="75"/>
      <c r="AE31" s="75"/>
      <c r="AF31" s="75"/>
      <c r="AG31" s="75"/>
      <c r="AH31" s="165"/>
      <c r="AI31" s="165"/>
      <c r="AJ31" s="23"/>
      <c r="AK31" s="23"/>
      <c r="AL31" s="165"/>
      <c r="AM31" s="23"/>
      <c r="AN31" s="165"/>
      <c r="AO31" s="23"/>
      <c r="AP31" s="165"/>
      <c r="AQ31" s="23"/>
      <c r="AS31" s="165"/>
      <c r="AT31" s="75"/>
      <c r="AU31" s="23"/>
      <c r="AV31" s="75"/>
      <c r="AW31" s="23"/>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9" x14ac:dyDescent="0.25">
      <c r="B32" s="114" t="s">
        <v>792</v>
      </c>
      <c r="C32" s="115">
        <v>522</v>
      </c>
      <c r="D32" s="115">
        <v>33</v>
      </c>
      <c r="E32" s="259" t="s">
        <v>62</v>
      </c>
      <c r="F32" s="355">
        <v>0</v>
      </c>
      <c r="G32" s="355">
        <v>0</v>
      </c>
      <c r="H32" s="355" t="s">
        <v>26</v>
      </c>
      <c r="I32" s="355">
        <v>55</v>
      </c>
      <c r="J32" s="355">
        <v>54</v>
      </c>
      <c r="K32" s="355">
        <v>15</v>
      </c>
      <c r="L32" s="355">
        <v>18</v>
      </c>
      <c r="M32" s="355">
        <v>27</v>
      </c>
      <c r="N32" s="355">
        <v>44</v>
      </c>
      <c r="O32" s="355">
        <v>29</v>
      </c>
      <c r="P32" s="355">
        <v>21</v>
      </c>
      <c r="Q32" s="259" t="s">
        <v>62</v>
      </c>
      <c r="R32" s="355">
        <v>19</v>
      </c>
      <c r="S32" s="408">
        <v>23</v>
      </c>
      <c r="T32" s="408"/>
      <c r="U32" s="355" t="s">
        <v>26</v>
      </c>
      <c r="V32" s="355">
        <v>26</v>
      </c>
      <c r="W32" s="259" t="s">
        <v>26</v>
      </c>
      <c r="X32" s="259" t="s">
        <v>26</v>
      </c>
      <c r="Y32" s="259" t="s">
        <v>26</v>
      </c>
      <c r="Z32" s="355" t="s">
        <v>26</v>
      </c>
      <c r="AA32" s="355" t="s">
        <v>26</v>
      </c>
      <c r="AB32" s="144">
        <v>886</v>
      </c>
      <c r="AC32" s="23"/>
      <c r="AD32" s="89"/>
      <c r="AE32" s="89"/>
      <c r="AF32" s="89"/>
      <c r="AG32" s="75"/>
      <c r="AH32" s="88"/>
      <c r="AI32" s="88"/>
      <c r="AK32" s="23"/>
      <c r="AL32" s="88"/>
      <c r="AN32" s="88"/>
      <c r="AP32" s="88"/>
      <c r="AQ32" s="23"/>
      <c r="AS32" s="165"/>
      <c r="AT32" s="75"/>
      <c r="AU32" s="23"/>
      <c r="AV32" s="75"/>
      <c r="AW32" s="23"/>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4" spans="2:49" ht="9" x14ac:dyDescent="0.25">
      <c r="AC34" s="23"/>
      <c r="AD34" s="23"/>
      <c r="AE34" s="23"/>
      <c r="AF34" s="23"/>
      <c r="AG34" s="23"/>
      <c r="AH34" s="23"/>
      <c r="AI34" s="23"/>
      <c r="AJ34" s="23"/>
      <c r="AK34" s="23"/>
      <c r="AL34" s="165"/>
      <c r="AM34" s="23"/>
      <c r="AN34" s="88"/>
      <c r="AP34" s="88"/>
      <c r="AQ34" s="23"/>
      <c r="AS34" s="165"/>
      <c r="AT34" s="75"/>
      <c r="AU34" s="23"/>
      <c r="AV34" s="75"/>
      <c r="AW34" s="23"/>
    </row>
    <row r="35" spans="2:49" ht="9" x14ac:dyDescent="0.25">
      <c r="B35" s="363" t="s">
        <v>818</v>
      </c>
      <c r="C35" s="364"/>
      <c r="D35" s="340"/>
      <c r="E35" s="340"/>
      <c r="F35" s="340"/>
      <c r="G35" s="340"/>
      <c r="H35" s="341"/>
      <c r="I35" s="93"/>
      <c r="O35" s="378" t="s">
        <v>834</v>
      </c>
      <c r="P35" s="379"/>
      <c r="Q35" s="379"/>
      <c r="R35" s="379"/>
      <c r="S35" s="379"/>
      <c r="T35" s="379"/>
      <c r="U35" s="379"/>
      <c r="V35" s="379"/>
      <c r="W35" s="379"/>
      <c r="X35" s="379"/>
      <c r="Y35" s="379"/>
      <c r="Z35" s="379"/>
      <c r="AA35" s="379"/>
      <c r="AB35" s="380"/>
      <c r="AC35" s="23"/>
      <c r="AD35" s="23"/>
      <c r="AE35" s="23"/>
      <c r="AF35" s="23"/>
      <c r="AG35" s="23"/>
      <c r="AH35" s="23"/>
      <c r="AI35" s="23"/>
      <c r="AJ35" s="23"/>
      <c r="AK35" s="23"/>
      <c r="AL35" s="165"/>
      <c r="AM35" s="23"/>
      <c r="AN35" s="88"/>
      <c r="AQ35" s="23"/>
      <c r="AS35" s="165"/>
      <c r="AT35" s="75"/>
      <c r="AU35" s="23"/>
      <c r="AV35" s="75"/>
      <c r="AW35" s="23"/>
    </row>
    <row r="36" spans="2:49" ht="10.5" customHeight="1" x14ac:dyDescent="0.25">
      <c r="B36" s="344" t="s">
        <v>63</v>
      </c>
      <c r="C36" s="139" t="s">
        <v>300</v>
      </c>
      <c r="D36" s="139" t="s">
        <v>462</v>
      </c>
      <c r="E36" s="139" t="s">
        <v>66</v>
      </c>
      <c r="F36" s="139" t="s">
        <v>578</v>
      </c>
      <c r="G36" s="139" t="s">
        <v>68</v>
      </c>
      <c r="H36" s="138" t="s">
        <v>69</v>
      </c>
      <c r="I36" s="343"/>
      <c r="AA36" s="23"/>
      <c r="AB36" s="23"/>
      <c r="AC36" s="23"/>
      <c r="AD36" s="23"/>
      <c r="AE36" s="23"/>
      <c r="AF36" s="23"/>
      <c r="AG36" s="23"/>
      <c r="AH36" s="23"/>
      <c r="AI36" s="23"/>
      <c r="AJ36" s="23"/>
      <c r="AK36" s="23"/>
      <c r="AL36" s="165"/>
      <c r="AM36" s="23"/>
      <c r="AN36" s="88"/>
      <c r="AQ36" s="23"/>
      <c r="AS36" s="165"/>
      <c r="AT36" s="75"/>
      <c r="AU36" s="23"/>
      <c r="AV36" s="75"/>
      <c r="AW36" s="23"/>
    </row>
    <row r="37" spans="2:49" ht="9" x14ac:dyDescent="0.25">
      <c r="B37" s="246" t="s">
        <v>407</v>
      </c>
      <c r="C37" s="343">
        <v>27</v>
      </c>
      <c r="D37" s="343">
        <v>12</v>
      </c>
      <c r="E37" s="343">
        <v>6</v>
      </c>
      <c r="F37" s="343">
        <v>4</v>
      </c>
      <c r="G37" s="343">
        <v>9</v>
      </c>
      <c r="H37" s="81">
        <v>2</v>
      </c>
      <c r="I37" s="343"/>
      <c r="J37" s="123"/>
      <c r="K37" s="23" t="s">
        <v>70</v>
      </c>
      <c r="L37" s="23"/>
      <c r="M37" s="23"/>
      <c r="N37" s="23"/>
      <c r="O37" s="23"/>
      <c r="AA37" s="23"/>
      <c r="AB37" s="23"/>
      <c r="AC37" s="23"/>
      <c r="AD37" s="23"/>
      <c r="AE37" s="23"/>
      <c r="AF37" s="23"/>
      <c r="AG37" s="23"/>
      <c r="AH37" s="23"/>
      <c r="AI37" s="23"/>
      <c r="AJ37" s="23"/>
      <c r="AK37" s="23"/>
      <c r="AL37" s="165"/>
      <c r="AM37" s="23"/>
      <c r="AN37" s="88"/>
      <c r="AP37" s="88"/>
      <c r="AQ37" s="23"/>
      <c r="AS37" s="165"/>
      <c r="AT37" s="75"/>
      <c r="AU37" s="23"/>
      <c r="AV37" s="75"/>
      <c r="AW37" s="23"/>
    </row>
    <row r="38" spans="2:49" ht="9" x14ac:dyDescent="0.25">
      <c r="B38" s="85" t="s">
        <v>71</v>
      </c>
      <c r="C38" s="346">
        <v>27</v>
      </c>
      <c r="D38" s="346">
        <v>13</v>
      </c>
      <c r="E38" s="346">
        <v>5</v>
      </c>
      <c r="F38" s="346">
        <v>9</v>
      </c>
      <c r="G38" s="346">
        <v>9</v>
      </c>
      <c r="H38" s="86">
        <v>3</v>
      </c>
      <c r="I38" s="347"/>
      <c r="J38" s="123"/>
      <c r="K38" s="23"/>
      <c r="L38" s="23"/>
      <c r="M38" s="23"/>
      <c r="N38" s="23"/>
      <c r="O38" s="23"/>
      <c r="P38" s="23"/>
      <c r="Q38" s="23"/>
      <c r="R38" s="23"/>
      <c r="S38" s="23"/>
      <c r="T38" s="23"/>
      <c r="U38" s="23"/>
      <c r="V38" s="23"/>
      <c r="W38" s="23"/>
      <c r="X38" s="23"/>
      <c r="Y38" s="23"/>
      <c r="Z38" s="23"/>
      <c r="AA38" s="23"/>
      <c r="AB38" s="23"/>
      <c r="AC38" s="23"/>
      <c r="AD38" s="343"/>
      <c r="AE38" s="343"/>
      <c r="AF38" s="343"/>
      <c r="AG38" s="343"/>
      <c r="AH38" s="343"/>
      <c r="AI38" s="343"/>
      <c r="AJ38" s="343"/>
      <c r="AK38" s="23"/>
      <c r="AL38" s="23"/>
      <c r="AM38" s="23"/>
    </row>
    <row r="39" spans="2:49" ht="9" x14ac:dyDescent="0.25">
      <c r="B39" s="137"/>
      <c r="C39" s="343"/>
      <c r="D39" s="343"/>
      <c r="E39" s="343"/>
      <c r="F39" s="343"/>
      <c r="G39" s="343"/>
      <c r="H39" s="81"/>
      <c r="I39" s="343"/>
      <c r="J39" s="132"/>
      <c r="K39" s="23"/>
      <c r="L39" s="23"/>
      <c r="M39" s="23"/>
      <c r="N39" s="23"/>
      <c r="O39" s="23"/>
      <c r="P39" s="23"/>
      <c r="Q39" s="23"/>
      <c r="R39" s="23"/>
      <c r="S39" s="23"/>
      <c r="T39" s="23"/>
      <c r="U39" s="23"/>
      <c r="V39" s="23"/>
      <c r="W39" s="23"/>
      <c r="X39" s="23"/>
      <c r="Y39" s="23"/>
      <c r="Z39" s="23"/>
      <c r="AA39" s="23"/>
      <c r="AB39" s="23"/>
      <c r="AC39" s="23"/>
      <c r="AD39" s="343"/>
      <c r="AE39" s="343"/>
      <c r="AF39" s="343"/>
      <c r="AG39" s="23"/>
      <c r="AH39" s="343"/>
      <c r="AI39" s="343"/>
      <c r="AJ39" s="343"/>
      <c r="AK39" s="23"/>
      <c r="AL39" s="23"/>
      <c r="AM39" s="23"/>
    </row>
    <row r="40" spans="2:49" ht="10.5" customHeight="1" x14ac:dyDescent="0.25">
      <c r="B40" s="344" t="s">
        <v>72</v>
      </c>
      <c r="C40" s="72" t="s">
        <v>73</v>
      </c>
      <c r="D40" s="72" t="s">
        <v>464</v>
      </c>
      <c r="E40" s="72" t="s">
        <v>66</v>
      </c>
      <c r="F40" s="72" t="s">
        <v>67</v>
      </c>
      <c r="G40" s="72" t="s">
        <v>68</v>
      </c>
      <c r="H40" s="91" t="s">
        <v>69</v>
      </c>
      <c r="I40" s="343"/>
      <c r="J40" s="128"/>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row>
    <row r="41" spans="2:49" ht="9" x14ac:dyDescent="0.25">
      <c r="B41" s="246" t="s">
        <v>407</v>
      </c>
      <c r="C41" s="343">
        <v>30</v>
      </c>
      <c r="D41" s="343">
        <v>15</v>
      </c>
      <c r="E41" s="343">
        <v>6</v>
      </c>
      <c r="F41" s="343">
        <v>4</v>
      </c>
      <c r="G41" s="343">
        <v>9</v>
      </c>
      <c r="H41" s="81">
        <v>2</v>
      </c>
      <c r="I41" s="343"/>
      <c r="J41" s="134"/>
      <c r="K41" s="23"/>
      <c r="L41" s="23"/>
      <c r="M41" s="23"/>
      <c r="N41" s="23"/>
      <c r="O41" s="23"/>
      <c r="P41" s="23"/>
      <c r="Q41" s="23"/>
      <c r="R41" s="23"/>
      <c r="S41" s="23"/>
      <c r="T41" s="23"/>
      <c r="U41" s="23"/>
      <c r="V41" s="23"/>
      <c r="W41" s="23"/>
      <c r="X41" s="23"/>
      <c r="Y41" s="23"/>
      <c r="Z41" s="23"/>
      <c r="AA41" s="23"/>
      <c r="AB41" s="23"/>
      <c r="AC41" s="23"/>
      <c r="AD41" s="347"/>
      <c r="AE41" s="347"/>
      <c r="AF41" s="347"/>
      <c r="AG41" s="347"/>
      <c r="AH41" s="347"/>
      <c r="AI41" s="347"/>
      <c r="AJ41" s="347"/>
      <c r="AK41" s="23"/>
      <c r="AL41" s="23"/>
      <c r="AM41" s="23"/>
    </row>
    <row r="42" spans="2:49" ht="9" x14ac:dyDescent="0.25">
      <c r="B42" s="85" t="s">
        <v>71</v>
      </c>
      <c r="C42" s="346">
        <v>29</v>
      </c>
      <c r="D42" s="346">
        <v>15</v>
      </c>
      <c r="E42" s="346">
        <v>5</v>
      </c>
      <c r="F42" s="346">
        <v>9</v>
      </c>
      <c r="G42" s="346">
        <v>9</v>
      </c>
      <c r="H42" s="86">
        <v>3</v>
      </c>
      <c r="I42" s="347"/>
      <c r="J42" s="128"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row>
    <row r="43" spans="2:49" ht="9" x14ac:dyDescent="0.25">
      <c r="B43" s="137"/>
      <c r="C43" s="343"/>
      <c r="D43" s="343"/>
      <c r="E43" s="343"/>
      <c r="F43" s="343"/>
      <c r="G43" s="343"/>
      <c r="H43" s="81"/>
      <c r="I43" s="343"/>
      <c r="J43" s="128"/>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row>
    <row r="44" spans="2:49" ht="10.5" customHeight="1" x14ac:dyDescent="0.25">
      <c r="B44" s="344" t="s">
        <v>110</v>
      </c>
      <c r="C44" s="72" t="s">
        <v>579</v>
      </c>
      <c r="D44" s="72" t="s">
        <v>549</v>
      </c>
      <c r="E44" s="72" t="s">
        <v>66</v>
      </c>
      <c r="F44" s="72" t="s">
        <v>67</v>
      </c>
      <c r="G44" s="72" t="s">
        <v>68</v>
      </c>
      <c r="H44" s="91" t="s">
        <v>69</v>
      </c>
      <c r="I44" s="343"/>
      <c r="J44" s="128"/>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row>
    <row r="45" spans="2:49" ht="9" x14ac:dyDescent="0.25">
      <c r="B45" s="246" t="s">
        <v>407</v>
      </c>
      <c r="C45" s="343">
        <v>15</v>
      </c>
      <c r="D45" s="343">
        <v>15</v>
      </c>
      <c r="E45" s="343">
        <v>0</v>
      </c>
      <c r="F45" s="343">
        <v>0</v>
      </c>
      <c r="G45" s="343">
        <v>5</v>
      </c>
      <c r="H45" s="81">
        <v>0</v>
      </c>
      <c r="I45" s="343"/>
      <c r="J45" s="128"/>
      <c r="K45" s="23"/>
      <c r="L45" s="23"/>
      <c r="M45" s="23"/>
      <c r="N45" s="23"/>
      <c r="O45" s="23"/>
      <c r="P45" s="23"/>
      <c r="Q45" s="23"/>
      <c r="R45" s="23"/>
      <c r="S45" s="23"/>
      <c r="T45" s="23"/>
      <c r="U45" s="23"/>
      <c r="V45" s="23"/>
      <c r="W45" s="23"/>
      <c r="X45" s="23"/>
      <c r="Y45" s="23"/>
      <c r="Z45" s="23"/>
      <c r="AA45" s="23"/>
      <c r="AB45" s="23"/>
      <c r="AC45" s="23"/>
    </row>
    <row r="46" spans="2:49" ht="9" x14ac:dyDescent="0.25">
      <c r="B46" s="85" t="s">
        <v>71</v>
      </c>
      <c r="C46" s="346">
        <v>14</v>
      </c>
      <c r="D46" s="346">
        <v>11</v>
      </c>
      <c r="E46" s="346">
        <v>0</v>
      </c>
      <c r="F46" s="346">
        <v>0</v>
      </c>
      <c r="G46" s="346">
        <v>3</v>
      </c>
      <c r="H46" s="86">
        <v>0</v>
      </c>
      <c r="I46" s="347"/>
      <c r="K46" s="23"/>
      <c r="L46" s="23"/>
      <c r="M46" s="23"/>
      <c r="N46" s="23"/>
      <c r="O46" s="23"/>
      <c r="P46" s="23"/>
      <c r="Q46" s="23"/>
      <c r="R46" s="23"/>
      <c r="S46" s="23"/>
      <c r="T46" s="23"/>
      <c r="U46" s="23"/>
      <c r="V46" s="23"/>
      <c r="W46" s="23"/>
      <c r="X46" s="23"/>
      <c r="Y46" s="23"/>
      <c r="Z46" s="23"/>
      <c r="AA46" s="23"/>
      <c r="AB46" s="23"/>
      <c r="AC46" s="23"/>
    </row>
    <row r="47" spans="2:49" ht="9" x14ac:dyDescent="0.25">
      <c r="B47" s="26"/>
      <c r="C47" s="343"/>
      <c r="D47" s="343"/>
      <c r="E47" s="343"/>
      <c r="F47" s="343"/>
      <c r="G47" s="343"/>
      <c r="H47" s="81"/>
      <c r="I47" s="343"/>
      <c r="J47" s="128"/>
      <c r="K47" s="23"/>
      <c r="L47" s="23"/>
      <c r="M47" s="23"/>
      <c r="N47" s="23"/>
      <c r="O47" s="23"/>
      <c r="P47" s="23"/>
      <c r="Q47" s="23"/>
      <c r="R47" s="23"/>
      <c r="S47" s="23"/>
      <c r="T47" s="23"/>
      <c r="U47" s="23"/>
      <c r="V47" s="23"/>
      <c r="W47" s="23"/>
      <c r="X47" s="23"/>
      <c r="Y47" s="23"/>
      <c r="Z47" s="23"/>
      <c r="AA47" s="23"/>
      <c r="AB47" s="23"/>
      <c r="AC47" s="23"/>
    </row>
    <row r="48" spans="2:49" ht="9" x14ac:dyDescent="0.25">
      <c r="B48" s="344" t="s">
        <v>75</v>
      </c>
      <c r="C48" s="72" t="s">
        <v>73</v>
      </c>
      <c r="D48" s="72" t="s">
        <v>64</v>
      </c>
      <c r="E48" s="72" t="s">
        <v>66</v>
      </c>
      <c r="F48" s="72" t="s">
        <v>67</v>
      </c>
      <c r="G48" s="72" t="s">
        <v>68</v>
      </c>
      <c r="H48" s="91" t="s">
        <v>69</v>
      </c>
      <c r="I48" s="343"/>
      <c r="J48" s="128"/>
      <c r="K48" s="23"/>
      <c r="L48" s="23"/>
      <c r="M48" s="23"/>
      <c r="N48" s="23"/>
      <c r="O48" s="23"/>
      <c r="P48" s="23"/>
      <c r="Q48" s="23"/>
      <c r="R48" s="23"/>
      <c r="S48" s="23"/>
      <c r="T48" s="23"/>
      <c r="U48" s="23"/>
      <c r="V48" s="23"/>
      <c r="W48" s="23"/>
      <c r="X48" s="23"/>
      <c r="Y48" s="23"/>
      <c r="Z48" s="23"/>
      <c r="AA48" s="23"/>
      <c r="AB48" s="23"/>
      <c r="AC48" s="23"/>
    </row>
    <row r="49" spans="2:29" ht="9" x14ac:dyDescent="0.25">
      <c r="B49" s="246" t="s">
        <v>407</v>
      </c>
      <c r="C49" s="343">
        <v>0</v>
      </c>
      <c r="D49" s="343">
        <v>0</v>
      </c>
      <c r="E49" s="343">
        <v>0</v>
      </c>
      <c r="F49" s="343">
        <v>0</v>
      </c>
      <c r="G49" s="343">
        <v>0</v>
      </c>
      <c r="H49" s="81">
        <v>0</v>
      </c>
      <c r="I49" s="343"/>
      <c r="K49" s="23"/>
      <c r="L49" s="23"/>
      <c r="M49" s="23"/>
      <c r="N49" s="23"/>
      <c r="O49" s="23"/>
      <c r="P49" s="23"/>
      <c r="Q49" s="23"/>
      <c r="R49" s="23"/>
      <c r="S49" s="23"/>
      <c r="T49" s="23"/>
      <c r="U49" s="23"/>
      <c r="V49" s="23"/>
      <c r="W49" s="23"/>
      <c r="X49" s="23"/>
      <c r="Y49" s="23"/>
      <c r="Z49" s="23"/>
      <c r="AA49" s="23"/>
      <c r="AB49" s="23"/>
      <c r="AC49" s="23"/>
    </row>
    <row r="50" spans="2:29" ht="9" x14ac:dyDescent="0.25">
      <c r="B50" s="85" t="s">
        <v>71</v>
      </c>
      <c r="C50" s="346">
        <v>0</v>
      </c>
      <c r="D50" s="346">
        <v>0</v>
      </c>
      <c r="E50" s="346">
        <v>0</v>
      </c>
      <c r="F50" s="346">
        <v>0</v>
      </c>
      <c r="G50" s="346">
        <v>0</v>
      </c>
      <c r="H50" s="86">
        <v>0</v>
      </c>
      <c r="I50" s="347"/>
      <c r="J50" s="128"/>
      <c r="K50" s="23"/>
      <c r="L50" s="23"/>
      <c r="M50" s="23"/>
      <c r="N50" s="23"/>
      <c r="O50" s="23"/>
      <c r="P50" s="23"/>
      <c r="Q50" s="23"/>
      <c r="R50" s="23"/>
      <c r="S50" s="23"/>
      <c r="T50" s="23"/>
      <c r="U50" s="23"/>
      <c r="V50" s="23"/>
      <c r="W50" s="23"/>
      <c r="X50" s="23"/>
      <c r="Y50" s="23"/>
      <c r="Z50" s="23"/>
      <c r="AA50" s="23"/>
      <c r="AB50" s="23"/>
      <c r="AC50" s="23"/>
    </row>
    <row r="51" spans="2:29" ht="9" x14ac:dyDescent="0.25">
      <c r="B51" s="137"/>
      <c r="C51" s="343"/>
      <c r="D51" s="343"/>
      <c r="E51" s="343"/>
      <c r="F51" s="343"/>
      <c r="G51" s="343"/>
      <c r="H51" s="81"/>
      <c r="I51" s="343"/>
      <c r="J51" s="128"/>
      <c r="K51" s="23"/>
      <c r="L51" s="23"/>
      <c r="M51" s="23"/>
      <c r="N51" s="23"/>
      <c r="O51" s="23"/>
      <c r="P51" s="23"/>
      <c r="Q51" s="23"/>
      <c r="R51" s="23"/>
      <c r="S51" s="23"/>
      <c r="T51" s="23"/>
      <c r="U51" s="23"/>
      <c r="V51" s="23"/>
      <c r="W51" s="23"/>
      <c r="X51" s="23"/>
      <c r="Y51" s="23"/>
      <c r="Z51" s="23"/>
      <c r="AA51" s="23"/>
      <c r="AB51" s="23"/>
      <c r="AC51" s="23"/>
    </row>
    <row r="52" spans="2:29" ht="9" x14ac:dyDescent="0.25">
      <c r="B52" s="344" t="s">
        <v>76</v>
      </c>
      <c r="C52" s="72" t="s">
        <v>73</v>
      </c>
      <c r="D52" s="72" t="s">
        <v>64</v>
      </c>
      <c r="E52" s="72" t="s">
        <v>66</v>
      </c>
      <c r="F52" s="72" t="s">
        <v>67</v>
      </c>
      <c r="G52" s="72" t="s">
        <v>68</v>
      </c>
      <c r="H52" s="91" t="s">
        <v>69</v>
      </c>
      <c r="I52" s="343"/>
      <c r="K52" s="23"/>
      <c r="L52" s="23"/>
      <c r="M52" s="23"/>
      <c r="N52" s="23"/>
      <c r="O52" s="23"/>
      <c r="P52" s="23"/>
      <c r="Q52" s="23"/>
      <c r="R52" s="23"/>
      <c r="S52" s="23"/>
      <c r="T52" s="23"/>
      <c r="U52" s="23"/>
      <c r="V52" s="23"/>
      <c r="W52" s="23"/>
      <c r="X52" s="23"/>
      <c r="Y52" s="23"/>
      <c r="Z52" s="23"/>
      <c r="AA52" s="23"/>
      <c r="AB52" s="23"/>
      <c r="AC52" s="23"/>
    </row>
    <row r="53" spans="2:29" ht="9" x14ac:dyDescent="0.25">
      <c r="B53" s="246" t="s">
        <v>407</v>
      </c>
      <c r="C53" s="343">
        <v>45</v>
      </c>
      <c r="D53" s="343">
        <v>30</v>
      </c>
      <c r="E53" s="343">
        <v>6</v>
      </c>
      <c r="F53" s="343">
        <v>4</v>
      </c>
      <c r="G53" s="343">
        <v>14</v>
      </c>
      <c r="H53" s="81">
        <v>2</v>
      </c>
      <c r="I53" s="343"/>
      <c r="K53" s="23"/>
      <c r="L53" s="23"/>
      <c r="M53" s="23"/>
      <c r="N53" s="23"/>
      <c r="O53" s="23"/>
      <c r="P53" s="23"/>
      <c r="Q53" s="23"/>
      <c r="R53" s="23"/>
      <c r="S53" s="23"/>
      <c r="T53" s="23"/>
      <c r="U53" s="23"/>
      <c r="V53" s="23"/>
      <c r="W53" s="23"/>
      <c r="X53" s="23"/>
      <c r="Y53" s="23"/>
      <c r="Z53" s="23"/>
      <c r="AA53" s="23"/>
      <c r="AB53" s="23"/>
      <c r="AC53" s="23"/>
    </row>
    <row r="54" spans="2:29" ht="9" x14ac:dyDescent="0.25">
      <c r="B54" s="85" t="s">
        <v>71</v>
      </c>
      <c r="C54" s="346">
        <v>43</v>
      </c>
      <c r="D54" s="346">
        <v>26</v>
      </c>
      <c r="E54" s="346">
        <v>5</v>
      </c>
      <c r="F54" s="346">
        <v>9</v>
      </c>
      <c r="G54" s="346">
        <v>12</v>
      </c>
      <c r="H54" s="86">
        <v>3</v>
      </c>
      <c r="I54" s="347"/>
      <c r="K54" s="23"/>
      <c r="L54" s="23"/>
      <c r="M54" s="23"/>
      <c r="N54" s="23"/>
      <c r="O54" s="23"/>
      <c r="P54" s="23"/>
      <c r="Q54" s="23"/>
      <c r="R54" s="23"/>
      <c r="S54" s="23"/>
      <c r="T54" s="23"/>
      <c r="U54" s="23"/>
      <c r="V54" s="23"/>
      <c r="W54" s="23"/>
      <c r="X54" s="23"/>
      <c r="Y54" s="23"/>
      <c r="Z54" s="23"/>
      <c r="AA54" s="23"/>
      <c r="AB54" s="23"/>
      <c r="AC54" s="23"/>
    </row>
    <row r="55" spans="2:29" ht="9" x14ac:dyDescent="0.25">
      <c r="M55" s="23"/>
      <c r="N55" s="23"/>
      <c r="O55" s="23"/>
      <c r="P55" s="23"/>
      <c r="Q55" s="23"/>
      <c r="R55" s="23"/>
      <c r="S55" s="23"/>
      <c r="T55" s="23"/>
      <c r="U55" s="23"/>
      <c r="V55" s="23"/>
      <c r="W55" s="23"/>
      <c r="X55" s="23"/>
      <c r="Y55" s="23"/>
      <c r="Z55" s="23"/>
      <c r="AA55" s="23"/>
      <c r="AB55" s="23"/>
    </row>
    <row r="56" spans="2:29" ht="9" x14ac:dyDescent="0.25">
      <c r="M56" s="23"/>
      <c r="N56" s="23"/>
      <c r="O56" s="23"/>
      <c r="P56" s="23"/>
      <c r="Q56" s="23"/>
      <c r="R56" s="23"/>
      <c r="S56" s="23"/>
      <c r="T56" s="23"/>
      <c r="U56" s="23"/>
      <c r="V56" s="23"/>
      <c r="W56" s="23"/>
      <c r="X56" s="23"/>
      <c r="Y56" s="23"/>
      <c r="Z56" s="23"/>
      <c r="AA56" s="23"/>
      <c r="AB56" s="23"/>
    </row>
    <row r="57" spans="2:29" ht="9" x14ac:dyDescent="0.25">
      <c r="I57" s="267"/>
      <c r="J57" s="23"/>
      <c r="K57" s="23"/>
      <c r="L57" s="23"/>
      <c r="M57" s="23"/>
      <c r="N57" s="23"/>
      <c r="O57" s="23"/>
      <c r="P57" s="23"/>
      <c r="Q57" s="23"/>
      <c r="R57" s="23"/>
      <c r="S57" s="23"/>
      <c r="T57" s="23"/>
      <c r="U57" s="23"/>
      <c r="V57" s="23"/>
      <c r="W57" s="23"/>
      <c r="X57" s="23"/>
      <c r="Y57" s="23"/>
      <c r="Z57" s="23"/>
    </row>
    <row r="58" spans="2:29" ht="9" x14ac:dyDescent="0.25">
      <c r="J58" s="268"/>
      <c r="K58" s="268"/>
      <c r="L58" s="268"/>
      <c r="N58" s="23"/>
      <c r="O58" s="23"/>
      <c r="P58" s="23"/>
      <c r="Q58" s="23"/>
      <c r="R58" s="23"/>
      <c r="S58" s="23"/>
      <c r="T58" s="23"/>
      <c r="U58" s="23"/>
      <c r="V58" s="23"/>
      <c r="W58" s="23"/>
      <c r="X58" s="23"/>
      <c r="Y58" s="23"/>
      <c r="Z58" s="23"/>
    </row>
    <row r="59" spans="2:29" ht="9" x14ac:dyDescent="0.25">
      <c r="J59" s="268"/>
      <c r="K59" s="268"/>
      <c r="M59" s="23"/>
      <c r="Q59" s="23"/>
      <c r="R59" s="23"/>
    </row>
    <row r="60" spans="2:29" ht="9" x14ac:dyDescent="0.25">
      <c r="AB60" s="23"/>
    </row>
    <row r="61" spans="2:29" ht="9" x14ac:dyDescent="0.25">
      <c r="AB61" s="23"/>
    </row>
    <row r="62" spans="2:29" ht="10.5" customHeight="1" x14ac:dyDescent="0.25">
      <c r="B62" s="74" t="s">
        <v>100</v>
      </c>
    </row>
    <row r="63" spans="2:29" ht="9" x14ac:dyDescent="0.25"/>
    <row r="64" spans="2:29" ht="10.5" customHeight="1" x14ac:dyDescent="0.15">
      <c r="B64" s="159" t="s">
        <v>565</v>
      </c>
      <c r="K64" s="378" t="s">
        <v>577</v>
      </c>
      <c r="L64" s="379"/>
      <c r="M64" s="379"/>
      <c r="N64" s="380"/>
      <c r="O64" s="272"/>
      <c r="P64" s="272"/>
      <c r="Q64" s="272"/>
      <c r="R64" s="23"/>
    </row>
    <row r="65" spans="1:37" s="23" customFormat="1" ht="9" x14ac:dyDescent="0.25">
      <c r="A65" s="89"/>
      <c r="B65" s="146"/>
      <c r="C65" s="21"/>
      <c r="D65" s="21"/>
      <c r="E65" s="21"/>
      <c r="F65" s="21"/>
      <c r="G65" s="21"/>
      <c r="H65" s="21"/>
      <c r="J65" s="21"/>
      <c r="K65" s="21"/>
      <c r="L65" s="21"/>
      <c r="M65" s="21"/>
      <c r="N65" s="21"/>
      <c r="O65" s="21"/>
      <c r="P65" s="21"/>
      <c r="Q65" s="21"/>
      <c r="R65" s="21"/>
      <c r="S65" s="21"/>
      <c r="T65" s="21"/>
      <c r="U65" s="21"/>
      <c r="V65" s="21"/>
      <c r="W65" s="21"/>
      <c r="X65" s="21"/>
      <c r="Y65" s="21"/>
      <c r="Z65" s="21"/>
      <c r="AA65" s="347"/>
      <c r="AB65" s="347"/>
      <c r="AC65" s="75"/>
      <c r="AD65" s="75"/>
      <c r="AE65" s="75"/>
      <c r="AF65" s="75"/>
      <c r="AG65" s="75"/>
    </row>
    <row r="66" spans="1:37" ht="9" x14ac:dyDescent="0.25">
      <c r="A66" s="132">
        <v>1</v>
      </c>
      <c r="B66" s="23" t="s">
        <v>788</v>
      </c>
      <c r="C66" s="23"/>
      <c r="D66" s="23"/>
      <c r="E66" s="23"/>
      <c r="F66" s="23"/>
      <c r="J66" s="147">
        <v>1</v>
      </c>
      <c r="K66" s="165" t="s">
        <v>580</v>
      </c>
      <c r="S66" s="23"/>
      <c r="T66" s="23"/>
      <c r="U66" s="23"/>
      <c r="V66" s="23"/>
      <c r="W66" s="347"/>
      <c r="X66" s="347"/>
      <c r="AA66" s="347"/>
      <c r="AB66" s="347"/>
      <c r="AC66" s="75"/>
      <c r="AD66" s="75"/>
      <c r="AE66" s="75"/>
      <c r="AF66" s="75"/>
      <c r="AG66" s="75"/>
    </row>
    <row r="67" spans="1:37" ht="9" x14ac:dyDescent="0.25">
      <c r="A67" s="132"/>
      <c r="B67" s="23" t="s">
        <v>835</v>
      </c>
      <c r="C67" s="23"/>
      <c r="D67" s="23"/>
      <c r="E67" s="23"/>
      <c r="F67" s="23"/>
      <c r="J67" s="132">
        <v>2</v>
      </c>
      <c r="K67" s="23" t="s">
        <v>838</v>
      </c>
      <c r="L67" s="367"/>
      <c r="M67" s="367"/>
      <c r="N67" s="367"/>
      <c r="O67" s="367"/>
      <c r="P67" s="367"/>
      <c r="Q67" s="367"/>
      <c r="R67" s="367"/>
      <c r="S67" s="366"/>
      <c r="T67" s="366"/>
      <c r="U67" s="366"/>
      <c r="V67" s="366"/>
      <c r="W67" s="368"/>
      <c r="X67" s="368"/>
      <c r="Y67" s="367"/>
      <c r="Z67" s="367"/>
      <c r="AA67" s="368"/>
      <c r="AB67" s="368"/>
      <c r="AC67" s="369"/>
      <c r="AD67" s="369"/>
      <c r="AE67" s="369"/>
      <c r="AF67" s="369"/>
      <c r="AG67" s="369"/>
      <c r="AH67" s="367"/>
      <c r="AI67" s="367"/>
      <c r="AJ67" s="367"/>
      <c r="AK67" s="367"/>
    </row>
    <row r="68" spans="1:37" ht="9" x14ac:dyDescent="0.25">
      <c r="A68" s="123">
        <v>2</v>
      </c>
      <c r="B68" s="165" t="s">
        <v>819</v>
      </c>
      <c r="C68" s="239"/>
      <c r="J68" s="147"/>
      <c r="K68" s="23" t="s">
        <v>837</v>
      </c>
      <c r="L68" s="367"/>
      <c r="M68" s="367"/>
      <c r="N68" s="367"/>
      <c r="O68" s="367"/>
      <c r="P68" s="367"/>
      <c r="Q68" s="367"/>
      <c r="R68" s="367"/>
      <c r="S68" s="370"/>
      <c r="T68" s="370"/>
      <c r="U68" s="370"/>
      <c r="V68" s="256"/>
      <c r="W68" s="256"/>
      <c r="X68" s="256"/>
      <c r="Y68" s="347"/>
      <c r="Z68" s="347"/>
    </row>
    <row r="69" spans="1:37" ht="9" x14ac:dyDescent="0.25">
      <c r="A69" s="123">
        <v>3</v>
      </c>
      <c r="B69" s="23" t="s">
        <v>581</v>
      </c>
      <c r="C69" s="239"/>
      <c r="J69" s="147">
        <v>3</v>
      </c>
      <c r="K69" s="21" t="s">
        <v>820</v>
      </c>
      <c r="L69" s="367"/>
      <c r="M69" s="367"/>
      <c r="N69" s="367"/>
      <c r="O69" s="367"/>
      <c r="P69" s="367"/>
      <c r="Q69" s="367"/>
      <c r="R69" s="367"/>
      <c r="S69" s="367"/>
      <c r="T69" s="367"/>
      <c r="U69" s="367"/>
      <c r="V69" s="367"/>
      <c r="W69" s="370"/>
      <c r="X69" s="370"/>
      <c r="Y69" s="370"/>
      <c r="Z69" s="370"/>
      <c r="AA69" s="370"/>
      <c r="AB69" s="367"/>
    </row>
    <row r="70" spans="1:37" ht="9" x14ac:dyDescent="0.25">
      <c r="J70" s="147">
        <v>4</v>
      </c>
      <c r="K70" s="21" t="s">
        <v>840</v>
      </c>
      <c r="L70" s="367"/>
      <c r="M70" s="367"/>
      <c r="N70" s="367"/>
      <c r="O70" s="367"/>
      <c r="P70" s="367"/>
      <c r="Q70" s="367"/>
      <c r="R70" s="367"/>
      <c r="S70" s="367"/>
      <c r="T70" s="367"/>
      <c r="U70" s="367"/>
      <c r="V70" s="367"/>
      <c r="W70" s="367"/>
      <c r="X70" s="367"/>
      <c r="Y70" s="370"/>
      <c r="Z70" s="370"/>
      <c r="AA70" s="370"/>
      <c r="AB70" s="367"/>
    </row>
    <row r="71" spans="1:37" ht="9" x14ac:dyDescent="0.25">
      <c r="A71" s="21"/>
      <c r="B71" s="263" t="s">
        <v>568</v>
      </c>
      <c r="C71" s="239"/>
      <c r="J71" s="21" t="s">
        <v>74</v>
      </c>
      <c r="K71" s="21" t="s">
        <v>839</v>
      </c>
    </row>
    <row r="72" spans="1:37" ht="9" x14ac:dyDescent="0.25">
      <c r="C72" s="165"/>
      <c r="D72" s="165"/>
      <c r="E72" s="165"/>
      <c r="F72" s="165"/>
      <c r="G72" s="165"/>
      <c r="H72" s="165"/>
      <c r="J72" s="147">
        <v>5</v>
      </c>
      <c r="K72" s="165" t="s">
        <v>583</v>
      </c>
    </row>
    <row r="73" spans="1:37" ht="9" x14ac:dyDescent="0.25">
      <c r="A73" s="123">
        <v>1</v>
      </c>
      <c r="B73" s="21" t="s">
        <v>582</v>
      </c>
    </row>
    <row r="74" spans="1:37" ht="9" x14ac:dyDescent="0.25">
      <c r="A74" s="147">
        <v>2</v>
      </c>
      <c r="B74" s="21" t="s">
        <v>559</v>
      </c>
    </row>
    <row r="75" spans="1:37" ht="9" x14ac:dyDescent="0.25">
      <c r="A75" s="147">
        <v>3</v>
      </c>
      <c r="B75" s="21" t="s">
        <v>584</v>
      </c>
    </row>
    <row r="76" spans="1:37" ht="9" x14ac:dyDescent="0.25">
      <c r="A76" s="147">
        <v>4</v>
      </c>
      <c r="B76" s="21" t="s">
        <v>821</v>
      </c>
    </row>
    <row r="77" spans="1:37" ht="9" x14ac:dyDescent="0.25">
      <c r="A77" s="147"/>
      <c r="B77" s="21" t="s">
        <v>822</v>
      </c>
    </row>
    <row r="78" spans="1:37" ht="9" x14ac:dyDescent="0.25">
      <c r="A78" s="147">
        <v>5</v>
      </c>
      <c r="B78" s="21" t="s">
        <v>823</v>
      </c>
    </row>
    <row r="79" spans="1:37" ht="9" x14ac:dyDescent="0.25">
      <c r="A79" s="147"/>
    </row>
    <row r="80" spans="1:37" ht="9" x14ac:dyDescent="0.25">
      <c r="A80" s="147">
        <v>6</v>
      </c>
      <c r="B80" s="21" t="s">
        <v>824</v>
      </c>
    </row>
    <row r="81" spans="1:19" ht="9" x14ac:dyDescent="0.25">
      <c r="A81" s="147"/>
      <c r="B81" s="21" t="s">
        <v>825</v>
      </c>
    </row>
    <row r="82" spans="1:19" ht="9" x14ac:dyDescent="0.25">
      <c r="A82" s="147">
        <v>7</v>
      </c>
      <c r="B82" s="21" t="s">
        <v>826</v>
      </c>
    </row>
    <row r="83" spans="1:19" ht="9" x14ac:dyDescent="0.25"/>
    <row r="84" spans="1:19" ht="9" x14ac:dyDescent="0.25">
      <c r="A84" s="123"/>
      <c r="B84" s="159" t="s">
        <v>585</v>
      </c>
    </row>
    <row r="85" spans="1:19" ht="9" x14ac:dyDescent="0.25">
      <c r="A85" s="123"/>
    </row>
    <row r="86" spans="1:19" ht="9" x14ac:dyDescent="0.25">
      <c r="A86" s="123">
        <v>1</v>
      </c>
      <c r="B86" s="21" t="s">
        <v>586</v>
      </c>
    </row>
    <row r="87" spans="1:19" ht="9" x14ac:dyDescent="0.25"/>
    <row r="88" spans="1:19" ht="9" x14ac:dyDescent="0.15">
      <c r="A88" s="123"/>
      <c r="B88" s="273" t="s">
        <v>573</v>
      </c>
      <c r="C88" s="151"/>
      <c r="D88" s="151"/>
      <c r="E88" s="151"/>
      <c r="F88" s="151"/>
      <c r="G88" s="151"/>
      <c r="H88" s="151"/>
    </row>
    <row r="89" spans="1:19" ht="10.5" customHeight="1" x14ac:dyDescent="0.25">
      <c r="Q89" s="347"/>
      <c r="R89" s="23"/>
      <c r="S89" s="23"/>
    </row>
    <row r="90" spans="1:19" ht="9" x14ac:dyDescent="0.25">
      <c r="A90" s="123">
        <v>1</v>
      </c>
      <c r="B90" s="21" t="s">
        <v>587</v>
      </c>
      <c r="J90" s="147"/>
      <c r="L90" s="256"/>
      <c r="M90" s="256"/>
      <c r="N90" s="256"/>
      <c r="O90" s="256"/>
      <c r="P90" s="256"/>
      <c r="Q90" s="256"/>
    </row>
    <row r="91" spans="1:19" ht="9" x14ac:dyDescent="0.15">
      <c r="A91" s="123">
        <v>2</v>
      </c>
      <c r="B91" s="154" t="s">
        <v>405</v>
      </c>
      <c r="Q91" s="256"/>
    </row>
    <row r="92" spans="1:19" ht="10.5" customHeight="1" x14ac:dyDescent="0.25">
      <c r="A92" s="123">
        <v>3</v>
      </c>
      <c r="B92" s="70" t="s">
        <v>588</v>
      </c>
      <c r="J92" s="147"/>
      <c r="L92" s="256"/>
      <c r="M92" s="256"/>
      <c r="N92" s="256"/>
      <c r="O92" s="256"/>
      <c r="P92" s="256"/>
    </row>
    <row r="93" spans="1:19" ht="9" x14ac:dyDescent="0.25">
      <c r="A93" s="123">
        <v>4</v>
      </c>
      <c r="B93" s="21" t="s">
        <v>589</v>
      </c>
      <c r="J93" s="147"/>
    </row>
    <row r="94" spans="1:19" ht="9" x14ac:dyDescent="0.25">
      <c r="A94" s="147">
        <v>5</v>
      </c>
      <c r="B94" s="21" t="s">
        <v>590</v>
      </c>
    </row>
    <row r="95" spans="1:19" ht="9" x14ac:dyDescent="0.25">
      <c r="A95" s="147">
        <v>6</v>
      </c>
      <c r="B95" s="21" t="s">
        <v>795</v>
      </c>
    </row>
    <row r="96" spans="1:19" ht="9" x14ac:dyDescent="0.25">
      <c r="A96" s="147">
        <v>7</v>
      </c>
      <c r="B96" s="21" t="s">
        <v>827</v>
      </c>
      <c r="E96" s="25"/>
    </row>
    <row r="97" spans="1:29" ht="9" x14ac:dyDescent="0.25">
      <c r="A97" s="147">
        <v>8</v>
      </c>
      <c r="B97" s="70" t="s">
        <v>487</v>
      </c>
      <c r="J97" s="155"/>
      <c r="K97" s="155"/>
      <c r="L97" s="155"/>
      <c r="M97" s="155"/>
      <c r="N97" s="155"/>
      <c r="O97" s="155"/>
      <c r="P97" s="155"/>
    </row>
    <row r="98" spans="1:29" ht="9" x14ac:dyDescent="0.25">
      <c r="A98" s="147"/>
      <c r="B98" s="70"/>
      <c r="J98" s="155"/>
      <c r="K98" s="155"/>
      <c r="L98" s="155"/>
      <c r="M98" s="155"/>
      <c r="N98" s="155"/>
      <c r="O98" s="155"/>
      <c r="P98" s="155"/>
      <c r="Q98" s="155"/>
      <c r="R98" s="155"/>
      <c r="S98" s="155"/>
      <c r="T98" s="155"/>
      <c r="U98" s="155"/>
      <c r="V98" s="155"/>
    </row>
    <row r="99" spans="1:29" ht="9" customHeight="1" x14ac:dyDescent="0.25">
      <c r="B99" s="155" t="s">
        <v>406</v>
      </c>
      <c r="C99" s="155"/>
      <c r="D99" s="155"/>
      <c r="E99" s="155"/>
      <c r="F99" s="155"/>
      <c r="G99" s="155"/>
      <c r="H99" s="155"/>
      <c r="I99" s="155"/>
      <c r="Q99" s="155"/>
      <c r="R99" s="155"/>
      <c r="S99" s="155"/>
      <c r="T99" s="155"/>
      <c r="U99" s="155"/>
      <c r="V99" s="155"/>
      <c r="W99" s="155"/>
      <c r="X99" s="155"/>
      <c r="Y99" s="155"/>
      <c r="Z99" s="155"/>
      <c r="AA99" s="155"/>
      <c r="AB99" s="155"/>
    </row>
    <row r="100" spans="1:29" ht="10.5" customHeight="1" x14ac:dyDescent="0.25">
      <c r="B100" s="155" t="s">
        <v>345</v>
      </c>
      <c r="C100" s="155"/>
      <c r="D100" s="155"/>
      <c r="E100" s="155"/>
      <c r="F100" s="155"/>
      <c r="G100" s="155"/>
      <c r="H100" s="155"/>
      <c r="I100" s="155"/>
      <c r="W100" s="155"/>
      <c r="X100" s="155"/>
      <c r="Y100" s="155"/>
      <c r="Z100" s="155"/>
      <c r="AA100" s="155"/>
      <c r="AB100" s="155"/>
      <c r="AC100" s="155"/>
    </row>
    <row r="101" spans="1:29" ht="10.5" customHeight="1" x14ac:dyDescent="0.25">
      <c r="B101" s="155" t="s">
        <v>346</v>
      </c>
    </row>
  </sheetData>
  <mergeCells count="10">
    <mergeCell ref="S7:T7"/>
    <mergeCell ref="X7:Y7"/>
    <mergeCell ref="Z19:AB19"/>
    <mergeCell ref="K29:L29"/>
    <mergeCell ref="S30:T30"/>
    <mergeCell ref="S32:T32"/>
    <mergeCell ref="O35:AB35"/>
    <mergeCell ref="K64:N64"/>
    <mergeCell ref="K31:L31"/>
    <mergeCell ref="S31:T31"/>
  </mergeCells>
  <conditionalFormatting sqref="AN29 I32:J32">
    <cfRule type="expression" dxfId="11" priority="3" stopIfTrue="1">
      <formula>$C29=$H$28</formula>
    </cfRule>
  </conditionalFormatting>
  <conditionalFormatting sqref="AA32 K32:P32 R32:S32 C32:D32 U32:V32">
    <cfRule type="expression" dxfId="10" priority="2" stopIfTrue="1">
      <formula>$C29=$H$28</formula>
    </cfRule>
  </conditionalFormatting>
  <conditionalFormatting sqref="C30">
    <cfRule type="expression" dxfId="9" priority="1" stopIfTrue="1">
      <formula>$C27=$H$28</formula>
    </cfRule>
  </conditionalFormatting>
  <pageMargins left="0.70866141732283472" right="0.70866141732283472" top="0.78740157480314965" bottom="0.78740157480314965" header="0.31496062992125984" footer="0.31496062992125984"/>
  <pageSetup paperSize="9" scale="73" orientation="landscape" r:id="rId1"/>
  <headerFooter>
    <oddHeader>&amp;C&amp;"-,Fett"RSG-Monitoring Planungsstand 30.6.2017 - Steiermark</oddHeader>
  </headerFooter>
  <rowBreaks count="1" manualBreakCount="1">
    <brk id="6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2"/>
  <sheetViews>
    <sheetView showGridLines="0" zoomScaleNormal="100" workbookViewId="0"/>
  </sheetViews>
  <sheetFormatPr baseColWidth="10" defaultRowHeight="10.5" customHeight="1" x14ac:dyDescent="0.25"/>
  <cols>
    <col min="1" max="1" width="2" style="89" customWidth="1"/>
    <col min="2" max="2" width="36" style="21" customWidth="1"/>
    <col min="3" max="8" width="5.28515625" style="21" customWidth="1"/>
    <col min="9" max="9" width="7.28515625" style="21" customWidth="1"/>
    <col min="10" max="27" width="5.28515625" style="21" customWidth="1"/>
    <col min="28" max="28" width="6.7109375" style="21" customWidth="1"/>
    <col min="29" max="29" width="3.7109375" style="21" customWidth="1"/>
    <col min="30" max="46" width="4" style="21" customWidth="1"/>
    <col min="47" max="47" width="3.7109375" style="21" customWidth="1"/>
    <col min="48" max="52" width="4" style="21" customWidth="1"/>
    <col min="53" max="53" width="4.140625" style="21" customWidth="1"/>
    <col min="54" max="251" width="11.42578125" style="21"/>
    <col min="252" max="252" width="2" style="21" customWidth="1"/>
    <col min="253" max="253" width="36" style="21" customWidth="1"/>
    <col min="254" max="254" width="5.42578125" style="21" customWidth="1"/>
    <col min="255" max="256" width="4.28515625" style="21" customWidth="1"/>
    <col min="257" max="257" width="5" style="21" customWidth="1"/>
    <col min="258" max="263" width="4.28515625" style="21" customWidth="1"/>
    <col min="264" max="265" width="4.7109375" style="21" customWidth="1"/>
    <col min="266" max="266" width="4.85546875" style="21" customWidth="1"/>
    <col min="267" max="267" width="4.42578125" style="21" customWidth="1"/>
    <col min="268" max="269" width="4.28515625" style="21" customWidth="1"/>
    <col min="270" max="270" width="4.85546875" style="21" customWidth="1"/>
    <col min="271" max="271" width="4.5703125" style="21" customWidth="1"/>
    <col min="272" max="276" width="4.28515625" style="21" customWidth="1"/>
    <col min="277" max="277" width="4.7109375" style="21" customWidth="1"/>
    <col min="278" max="278" width="5.7109375" style="21" customWidth="1"/>
    <col min="279" max="279" width="6" style="21" customWidth="1"/>
    <col min="280" max="280" width="1.7109375" style="21" customWidth="1"/>
    <col min="281" max="302" width="4" style="21" customWidth="1"/>
    <col min="303" max="303" width="3.7109375" style="21" customWidth="1"/>
    <col min="304" max="308" width="4" style="21" customWidth="1"/>
    <col min="309" max="309" width="4.140625" style="21" customWidth="1"/>
    <col min="310" max="507" width="11.42578125" style="21"/>
    <col min="508" max="508" width="2" style="21" customWidth="1"/>
    <col min="509" max="509" width="36" style="21" customWidth="1"/>
    <col min="510" max="510" width="5.42578125" style="21" customWidth="1"/>
    <col min="511" max="512" width="4.28515625" style="21" customWidth="1"/>
    <col min="513" max="513" width="5" style="21" customWidth="1"/>
    <col min="514" max="519" width="4.28515625" style="21" customWidth="1"/>
    <col min="520" max="521" width="4.7109375" style="21" customWidth="1"/>
    <col min="522" max="522" width="4.85546875" style="21" customWidth="1"/>
    <col min="523" max="523" width="4.42578125" style="21" customWidth="1"/>
    <col min="524" max="525" width="4.28515625" style="21" customWidth="1"/>
    <col min="526" max="526" width="4.85546875" style="21" customWidth="1"/>
    <col min="527" max="527" width="4.5703125" style="21" customWidth="1"/>
    <col min="528" max="532" width="4.28515625" style="21" customWidth="1"/>
    <col min="533" max="533" width="4.7109375" style="21" customWidth="1"/>
    <col min="534" max="534" width="5.7109375" style="21" customWidth="1"/>
    <col min="535" max="535" width="6" style="21" customWidth="1"/>
    <col min="536" max="536" width="1.7109375" style="21" customWidth="1"/>
    <col min="537" max="558" width="4" style="21" customWidth="1"/>
    <col min="559" max="559" width="3.7109375" style="21" customWidth="1"/>
    <col min="560" max="564" width="4" style="21" customWidth="1"/>
    <col min="565" max="565" width="4.140625" style="21" customWidth="1"/>
    <col min="566" max="763" width="11.42578125" style="21"/>
    <col min="764" max="764" width="2" style="21" customWidth="1"/>
    <col min="765" max="765" width="36" style="21" customWidth="1"/>
    <col min="766" max="766" width="5.42578125" style="21" customWidth="1"/>
    <col min="767" max="768" width="4.28515625" style="21" customWidth="1"/>
    <col min="769" max="769" width="5" style="21" customWidth="1"/>
    <col min="770" max="775" width="4.28515625" style="21" customWidth="1"/>
    <col min="776" max="777" width="4.7109375" style="21" customWidth="1"/>
    <col min="778" max="778" width="4.85546875" style="21" customWidth="1"/>
    <col min="779" max="779" width="4.42578125" style="21" customWidth="1"/>
    <col min="780" max="781" width="4.28515625" style="21" customWidth="1"/>
    <col min="782" max="782" width="4.85546875" style="21" customWidth="1"/>
    <col min="783" max="783" width="4.5703125" style="21" customWidth="1"/>
    <col min="784" max="788" width="4.28515625" style="21" customWidth="1"/>
    <col min="789" max="789" width="4.7109375" style="21" customWidth="1"/>
    <col min="790" max="790" width="5.7109375" style="21" customWidth="1"/>
    <col min="791" max="791" width="6" style="21" customWidth="1"/>
    <col min="792" max="792" width="1.7109375" style="21" customWidth="1"/>
    <col min="793" max="814" width="4" style="21" customWidth="1"/>
    <col min="815" max="815" width="3.7109375" style="21" customWidth="1"/>
    <col min="816" max="820" width="4" style="21" customWidth="1"/>
    <col min="821" max="821" width="4.140625" style="21" customWidth="1"/>
    <col min="822" max="1019" width="11.42578125" style="21"/>
    <col min="1020" max="1020" width="2" style="21" customWidth="1"/>
    <col min="1021" max="1021" width="36" style="21" customWidth="1"/>
    <col min="1022" max="1022" width="5.42578125" style="21" customWidth="1"/>
    <col min="1023" max="1024" width="4.28515625" style="21" customWidth="1"/>
    <col min="1025" max="1025" width="5" style="21" customWidth="1"/>
    <col min="1026" max="1031" width="4.28515625" style="21" customWidth="1"/>
    <col min="1032" max="1033" width="4.7109375" style="21" customWidth="1"/>
    <col min="1034" max="1034" width="4.85546875" style="21" customWidth="1"/>
    <col min="1035" max="1035" width="4.42578125" style="21" customWidth="1"/>
    <col min="1036" max="1037" width="4.28515625" style="21" customWidth="1"/>
    <col min="1038" max="1038" width="4.85546875" style="21" customWidth="1"/>
    <col min="1039" max="1039" width="4.5703125" style="21" customWidth="1"/>
    <col min="1040" max="1044" width="4.28515625" style="21" customWidth="1"/>
    <col min="1045" max="1045" width="4.7109375" style="21" customWidth="1"/>
    <col min="1046" max="1046" width="5.7109375" style="21" customWidth="1"/>
    <col min="1047" max="1047" width="6" style="21" customWidth="1"/>
    <col min="1048" max="1048" width="1.7109375" style="21" customWidth="1"/>
    <col min="1049" max="1070" width="4" style="21" customWidth="1"/>
    <col min="1071" max="1071" width="3.7109375" style="21" customWidth="1"/>
    <col min="1072" max="1076" width="4" style="21" customWidth="1"/>
    <col min="1077" max="1077" width="4.140625" style="21" customWidth="1"/>
    <col min="1078" max="1275" width="11.42578125" style="21"/>
    <col min="1276" max="1276" width="2" style="21" customWidth="1"/>
    <col min="1277" max="1277" width="36" style="21" customWidth="1"/>
    <col min="1278" max="1278" width="5.42578125" style="21" customWidth="1"/>
    <col min="1279" max="1280" width="4.28515625" style="21" customWidth="1"/>
    <col min="1281" max="1281" width="5" style="21" customWidth="1"/>
    <col min="1282" max="1287" width="4.28515625" style="21" customWidth="1"/>
    <col min="1288" max="1289" width="4.7109375" style="21" customWidth="1"/>
    <col min="1290" max="1290" width="4.85546875" style="21" customWidth="1"/>
    <col min="1291" max="1291" width="4.42578125" style="21" customWidth="1"/>
    <col min="1292" max="1293" width="4.28515625" style="21" customWidth="1"/>
    <col min="1294" max="1294" width="4.85546875" style="21" customWidth="1"/>
    <col min="1295" max="1295" width="4.5703125" style="21" customWidth="1"/>
    <col min="1296" max="1300" width="4.28515625" style="21" customWidth="1"/>
    <col min="1301" max="1301" width="4.7109375" style="21" customWidth="1"/>
    <col min="1302" max="1302" width="5.7109375" style="21" customWidth="1"/>
    <col min="1303" max="1303" width="6" style="21" customWidth="1"/>
    <col min="1304" max="1304" width="1.7109375" style="21" customWidth="1"/>
    <col min="1305" max="1326" width="4" style="21" customWidth="1"/>
    <col min="1327" max="1327" width="3.7109375" style="21" customWidth="1"/>
    <col min="1328" max="1332" width="4" style="21" customWidth="1"/>
    <col min="1333" max="1333" width="4.140625" style="21" customWidth="1"/>
    <col min="1334" max="1531" width="11.42578125" style="21"/>
    <col min="1532" max="1532" width="2" style="21" customWidth="1"/>
    <col min="1533" max="1533" width="36" style="21" customWidth="1"/>
    <col min="1534" max="1534" width="5.42578125" style="21" customWidth="1"/>
    <col min="1535" max="1536" width="4.28515625" style="21" customWidth="1"/>
    <col min="1537" max="1537" width="5" style="21" customWidth="1"/>
    <col min="1538" max="1543" width="4.28515625" style="21" customWidth="1"/>
    <col min="1544" max="1545" width="4.7109375" style="21" customWidth="1"/>
    <col min="1546" max="1546" width="4.85546875" style="21" customWidth="1"/>
    <col min="1547" max="1547" width="4.42578125" style="21" customWidth="1"/>
    <col min="1548" max="1549" width="4.28515625" style="21" customWidth="1"/>
    <col min="1550" max="1550" width="4.85546875" style="21" customWidth="1"/>
    <col min="1551" max="1551" width="4.5703125" style="21" customWidth="1"/>
    <col min="1552" max="1556" width="4.28515625" style="21" customWidth="1"/>
    <col min="1557" max="1557" width="4.7109375" style="21" customWidth="1"/>
    <col min="1558" max="1558" width="5.7109375" style="21" customWidth="1"/>
    <col min="1559" max="1559" width="6" style="21" customWidth="1"/>
    <col min="1560" max="1560" width="1.7109375" style="21" customWidth="1"/>
    <col min="1561" max="1582" width="4" style="21" customWidth="1"/>
    <col min="1583" max="1583" width="3.7109375" style="21" customWidth="1"/>
    <col min="1584" max="1588" width="4" style="21" customWidth="1"/>
    <col min="1589" max="1589" width="4.140625" style="21" customWidth="1"/>
    <col min="1590" max="1787" width="11.42578125" style="21"/>
    <col min="1788" max="1788" width="2" style="21" customWidth="1"/>
    <col min="1789" max="1789" width="36" style="21" customWidth="1"/>
    <col min="1790" max="1790" width="5.42578125" style="21" customWidth="1"/>
    <col min="1791" max="1792" width="4.28515625" style="21" customWidth="1"/>
    <col min="1793" max="1793" width="5" style="21" customWidth="1"/>
    <col min="1794" max="1799" width="4.28515625" style="21" customWidth="1"/>
    <col min="1800" max="1801" width="4.7109375" style="21" customWidth="1"/>
    <col min="1802" max="1802" width="4.85546875" style="21" customWidth="1"/>
    <col min="1803" max="1803" width="4.42578125" style="21" customWidth="1"/>
    <col min="1804" max="1805" width="4.28515625" style="21" customWidth="1"/>
    <col min="1806" max="1806" width="4.85546875" style="21" customWidth="1"/>
    <col min="1807" max="1807" width="4.5703125" style="21" customWidth="1"/>
    <col min="1808" max="1812" width="4.28515625" style="21" customWidth="1"/>
    <col min="1813" max="1813" width="4.7109375" style="21" customWidth="1"/>
    <col min="1814" max="1814" width="5.7109375" style="21" customWidth="1"/>
    <col min="1815" max="1815" width="6" style="21" customWidth="1"/>
    <col min="1816" max="1816" width="1.7109375" style="21" customWidth="1"/>
    <col min="1817" max="1838" width="4" style="21" customWidth="1"/>
    <col min="1839" max="1839" width="3.7109375" style="21" customWidth="1"/>
    <col min="1840" max="1844" width="4" style="21" customWidth="1"/>
    <col min="1845" max="1845" width="4.140625" style="21" customWidth="1"/>
    <col min="1846" max="2043" width="11.42578125" style="21"/>
    <col min="2044" max="2044" width="2" style="21" customWidth="1"/>
    <col min="2045" max="2045" width="36" style="21" customWidth="1"/>
    <col min="2046" max="2046" width="5.42578125" style="21" customWidth="1"/>
    <col min="2047" max="2048" width="4.28515625" style="21" customWidth="1"/>
    <col min="2049" max="2049" width="5" style="21" customWidth="1"/>
    <col min="2050" max="2055" width="4.28515625" style="21" customWidth="1"/>
    <col min="2056" max="2057" width="4.7109375" style="21" customWidth="1"/>
    <col min="2058" max="2058" width="4.85546875" style="21" customWidth="1"/>
    <col min="2059" max="2059" width="4.42578125" style="21" customWidth="1"/>
    <col min="2060" max="2061" width="4.28515625" style="21" customWidth="1"/>
    <col min="2062" max="2062" width="4.85546875" style="21" customWidth="1"/>
    <col min="2063" max="2063" width="4.5703125" style="21" customWidth="1"/>
    <col min="2064" max="2068" width="4.28515625" style="21" customWidth="1"/>
    <col min="2069" max="2069" width="4.7109375" style="21" customWidth="1"/>
    <col min="2070" max="2070" width="5.7109375" style="21" customWidth="1"/>
    <col min="2071" max="2071" width="6" style="21" customWidth="1"/>
    <col min="2072" max="2072" width="1.7109375" style="21" customWidth="1"/>
    <col min="2073" max="2094" width="4" style="21" customWidth="1"/>
    <col min="2095" max="2095" width="3.7109375" style="21" customWidth="1"/>
    <col min="2096" max="2100" width="4" style="21" customWidth="1"/>
    <col min="2101" max="2101" width="4.140625" style="21" customWidth="1"/>
    <col min="2102" max="2299" width="11.42578125" style="21"/>
    <col min="2300" max="2300" width="2" style="21" customWidth="1"/>
    <col min="2301" max="2301" width="36" style="21" customWidth="1"/>
    <col min="2302" max="2302" width="5.42578125" style="21" customWidth="1"/>
    <col min="2303" max="2304" width="4.28515625" style="21" customWidth="1"/>
    <col min="2305" max="2305" width="5" style="21" customWidth="1"/>
    <col min="2306" max="2311" width="4.28515625" style="21" customWidth="1"/>
    <col min="2312" max="2313" width="4.7109375" style="21" customWidth="1"/>
    <col min="2314" max="2314" width="4.85546875" style="21" customWidth="1"/>
    <col min="2315" max="2315" width="4.42578125" style="21" customWidth="1"/>
    <col min="2316" max="2317" width="4.28515625" style="21" customWidth="1"/>
    <col min="2318" max="2318" width="4.85546875" style="21" customWidth="1"/>
    <col min="2319" max="2319" width="4.5703125" style="21" customWidth="1"/>
    <col min="2320" max="2324" width="4.28515625" style="21" customWidth="1"/>
    <col min="2325" max="2325" width="4.7109375" style="21" customWidth="1"/>
    <col min="2326" max="2326" width="5.7109375" style="21" customWidth="1"/>
    <col min="2327" max="2327" width="6" style="21" customWidth="1"/>
    <col min="2328" max="2328" width="1.7109375" style="21" customWidth="1"/>
    <col min="2329" max="2350" width="4" style="21" customWidth="1"/>
    <col min="2351" max="2351" width="3.7109375" style="21" customWidth="1"/>
    <col min="2352" max="2356" width="4" style="21" customWidth="1"/>
    <col min="2357" max="2357" width="4.140625" style="21" customWidth="1"/>
    <col min="2358" max="2555" width="11.42578125" style="21"/>
    <col min="2556" max="2556" width="2" style="21" customWidth="1"/>
    <col min="2557" max="2557" width="36" style="21" customWidth="1"/>
    <col min="2558" max="2558" width="5.42578125" style="21" customWidth="1"/>
    <col min="2559" max="2560" width="4.28515625" style="21" customWidth="1"/>
    <col min="2561" max="2561" width="5" style="21" customWidth="1"/>
    <col min="2562" max="2567" width="4.28515625" style="21" customWidth="1"/>
    <col min="2568" max="2569" width="4.7109375" style="21" customWidth="1"/>
    <col min="2570" max="2570" width="4.85546875" style="21" customWidth="1"/>
    <col min="2571" max="2571" width="4.42578125" style="21" customWidth="1"/>
    <col min="2572" max="2573" width="4.28515625" style="21" customWidth="1"/>
    <col min="2574" max="2574" width="4.85546875" style="21" customWidth="1"/>
    <col min="2575" max="2575" width="4.5703125" style="21" customWidth="1"/>
    <col min="2576" max="2580" width="4.28515625" style="21" customWidth="1"/>
    <col min="2581" max="2581" width="4.7109375" style="21" customWidth="1"/>
    <col min="2582" max="2582" width="5.7109375" style="21" customWidth="1"/>
    <col min="2583" max="2583" width="6" style="21" customWidth="1"/>
    <col min="2584" max="2584" width="1.7109375" style="21" customWidth="1"/>
    <col min="2585" max="2606" width="4" style="21" customWidth="1"/>
    <col min="2607" max="2607" width="3.7109375" style="21" customWidth="1"/>
    <col min="2608" max="2612" width="4" style="21" customWidth="1"/>
    <col min="2613" max="2613" width="4.140625" style="21" customWidth="1"/>
    <col min="2614" max="2811" width="11.42578125" style="21"/>
    <col min="2812" max="2812" width="2" style="21" customWidth="1"/>
    <col min="2813" max="2813" width="36" style="21" customWidth="1"/>
    <col min="2814" max="2814" width="5.42578125" style="21" customWidth="1"/>
    <col min="2815" max="2816" width="4.28515625" style="21" customWidth="1"/>
    <col min="2817" max="2817" width="5" style="21" customWidth="1"/>
    <col min="2818" max="2823" width="4.28515625" style="21" customWidth="1"/>
    <col min="2824" max="2825" width="4.7109375" style="21" customWidth="1"/>
    <col min="2826" max="2826" width="4.85546875" style="21" customWidth="1"/>
    <col min="2827" max="2827" width="4.42578125" style="21" customWidth="1"/>
    <col min="2828" max="2829" width="4.28515625" style="21" customWidth="1"/>
    <col min="2830" max="2830" width="4.85546875" style="21" customWidth="1"/>
    <col min="2831" max="2831" width="4.5703125" style="21" customWidth="1"/>
    <col min="2832" max="2836" width="4.28515625" style="21" customWidth="1"/>
    <col min="2837" max="2837" width="4.7109375" style="21" customWidth="1"/>
    <col min="2838" max="2838" width="5.7109375" style="21" customWidth="1"/>
    <col min="2839" max="2839" width="6" style="21" customWidth="1"/>
    <col min="2840" max="2840" width="1.7109375" style="21" customWidth="1"/>
    <col min="2841" max="2862" width="4" style="21" customWidth="1"/>
    <col min="2863" max="2863" width="3.7109375" style="21" customWidth="1"/>
    <col min="2864" max="2868" width="4" style="21" customWidth="1"/>
    <col min="2869" max="2869" width="4.140625" style="21" customWidth="1"/>
    <col min="2870" max="3067" width="11.42578125" style="21"/>
    <col min="3068" max="3068" width="2" style="21" customWidth="1"/>
    <col min="3069" max="3069" width="36" style="21" customWidth="1"/>
    <col min="3070" max="3070" width="5.42578125" style="21" customWidth="1"/>
    <col min="3071" max="3072" width="4.28515625" style="21" customWidth="1"/>
    <col min="3073" max="3073" width="5" style="21" customWidth="1"/>
    <col min="3074" max="3079" width="4.28515625" style="21" customWidth="1"/>
    <col min="3080" max="3081" width="4.7109375" style="21" customWidth="1"/>
    <col min="3082" max="3082" width="4.85546875" style="21" customWidth="1"/>
    <col min="3083" max="3083" width="4.42578125" style="21" customWidth="1"/>
    <col min="3084" max="3085" width="4.28515625" style="21" customWidth="1"/>
    <col min="3086" max="3086" width="4.85546875" style="21" customWidth="1"/>
    <col min="3087" max="3087" width="4.5703125" style="21" customWidth="1"/>
    <col min="3088" max="3092" width="4.28515625" style="21" customWidth="1"/>
    <col min="3093" max="3093" width="4.7109375" style="21" customWidth="1"/>
    <col min="3094" max="3094" width="5.7109375" style="21" customWidth="1"/>
    <col min="3095" max="3095" width="6" style="21" customWidth="1"/>
    <col min="3096" max="3096" width="1.7109375" style="21" customWidth="1"/>
    <col min="3097" max="3118" width="4" style="21" customWidth="1"/>
    <col min="3119" max="3119" width="3.7109375" style="21" customWidth="1"/>
    <col min="3120" max="3124" width="4" style="21" customWidth="1"/>
    <col min="3125" max="3125" width="4.140625" style="21" customWidth="1"/>
    <col min="3126" max="3323" width="11.42578125" style="21"/>
    <col min="3324" max="3324" width="2" style="21" customWidth="1"/>
    <col min="3325" max="3325" width="36" style="21" customWidth="1"/>
    <col min="3326" max="3326" width="5.42578125" style="21" customWidth="1"/>
    <col min="3327" max="3328" width="4.28515625" style="21" customWidth="1"/>
    <col min="3329" max="3329" width="5" style="21" customWidth="1"/>
    <col min="3330" max="3335" width="4.28515625" style="21" customWidth="1"/>
    <col min="3336" max="3337" width="4.7109375" style="21" customWidth="1"/>
    <col min="3338" max="3338" width="4.85546875" style="21" customWidth="1"/>
    <col min="3339" max="3339" width="4.42578125" style="21" customWidth="1"/>
    <col min="3340" max="3341" width="4.28515625" style="21" customWidth="1"/>
    <col min="3342" max="3342" width="4.85546875" style="21" customWidth="1"/>
    <col min="3343" max="3343" width="4.5703125" style="21" customWidth="1"/>
    <col min="3344" max="3348" width="4.28515625" style="21" customWidth="1"/>
    <col min="3349" max="3349" width="4.7109375" style="21" customWidth="1"/>
    <col min="3350" max="3350" width="5.7109375" style="21" customWidth="1"/>
    <col min="3351" max="3351" width="6" style="21" customWidth="1"/>
    <col min="3352" max="3352" width="1.7109375" style="21" customWidth="1"/>
    <col min="3353" max="3374" width="4" style="21" customWidth="1"/>
    <col min="3375" max="3375" width="3.7109375" style="21" customWidth="1"/>
    <col min="3376" max="3380" width="4" style="21" customWidth="1"/>
    <col min="3381" max="3381" width="4.140625" style="21" customWidth="1"/>
    <col min="3382" max="3579" width="11.42578125" style="21"/>
    <col min="3580" max="3580" width="2" style="21" customWidth="1"/>
    <col min="3581" max="3581" width="36" style="21" customWidth="1"/>
    <col min="3582" max="3582" width="5.42578125" style="21" customWidth="1"/>
    <col min="3583" max="3584" width="4.28515625" style="21" customWidth="1"/>
    <col min="3585" max="3585" width="5" style="21" customWidth="1"/>
    <col min="3586" max="3591" width="4.28515625" style="21" customWidth="1"/>
    <col min="3592" max="3593" width="4.7109375" style="21" customWidth="1"/>
    <col min="3594" max="3594" width="4.85546875" style="21" customWidth="1"/>
    <col min="3595" max="3595" width="4.42578125" style="21" customWidth="1"/>
    <col min="3596" max="3597" width="4.28515625" style="21" customWidth="1"/>
    <col min="3598" max="3598" width="4.85546875" style="21" customWidth="1"/>
    <col min="3599" max="3599" width="4.5703125" style="21" customWidth="1"/>
    <col min="3600" max="3604" width="4.28515625" style="21" customWidth="1"/>
    <col min="3605" max="3605" width="4.7109375" style="21" customWidth="1"/>
    <col min="3606" max="3606" width="5.7109375" style="21" customWidth="1"/>
    <col min="3607" max="3607" width="6" style="21" customWidth="1"/>
    <col min="3608" max="3608" width="1.7109375" style="21" customWidth="1"/>
    <col min="3609" max="3630" width="4" style="21" customWidth="1"/>
    <col min="3631" max="3631" width="3.7109375" style="21" customWidth="1"/>
    <col min="3632" max="3636" width="4" style="21" customWidth="1"/>
    <col min="3637" max="3637" width="4.140625" style="21" customWidth="1"/>
    <col min="3638" max="3835" width="11.42578125" style="21"/>
    <col min="3836" max="3836" width="2" style="21" customWidth="1"/>
    <col min="3837" max="3837" width="36" style="21" customWidth="1"/>
    <col min="3838" max="3838" width="5.42578125" style="21" customWidth="1"/>
    <col min="3839" max="3840" width="4.28515625" style="21" customWidth="1"/>
    <col min="3841" max="3841" width="5" style="21" customWidth="1"/>
    <col min="3842" max="3847" width="4.28515625" style="21" customWidth="1"/>
    <col min="3848" max="3849" width="4.7109375" style="21" customWidth="1"/>
    <col min="3850" max="3850" width="4.85546875" style="21" customWidth="1"/>
    <col min="3851" max="3851" width="4.42578125" style="21" customWidth="1"/>
    <col min="3852" max="3853" width="4.28515625" style="21" customWidth="1"/>
    <col min="3854" max="3854" width="4.85546875" style="21" customWidth="1"/>
    <col min="3855" max="3855" width="4.5703125" style="21" customWidth="1"/>
    <col min="3856" max="3860" width="4.28515625" style="21" customWidth="1"/>
    <col min="3861" max="3861" width="4.7109375" style="21" customWidth="1"/>
    <col min="3862" max="3862" width="5.7109375" style="21" customWidth="1"/>
    <col min="3863" max="3863" width="6" style="21" customWidth="1"/>
    <col min="3864" max="3864" width="1.7109375" style="21" customWidth="1"/>
    <col min="3865" max="3886" width="4" style="21" customWidth="1"/>
    <col min="3887" max="3887" width="3.7109375" style="21" customWidth="1"/>
    <col min="3888" max="3892" width="4" style="21" customWidth="1"/>
    <col min="3893" max="3893" width="4.140625" style="21" customWidth="1"/>
    <col min="3894" max="4091" width="11.42578125" style="21"/>
    <col min="4092" max="4092" width="2" style="21" customWidth="1"/>
    <col min="4093" max="4093" width="36" style="21" customWidth="1"/>
    <col min="4094" max="4094" width="5.42578125" style="21" customWidth="1"/>
    <col min="4095" max="4096" width="4.28515625" style="21" customWidth="1"/>
    <col min="4097" max="4097" width="5" style="21" customWidth="1"/>
    <col min="4098" max="4103" width="4.28515625" style="21" customWidth="1"/>
    <col min="4104" max="4105" width="4.7109375" style="21" customWidth="1"/>
    <col min="4106" max="4106" width="4.85546875" style="21" customWidth="1"/>
    <col min="4107" max="4107" width="4.42578125" style="21" customWidth="1"/>
    <col min="4108" max="4109" width="4.28515625" style="21" customWidth="1"/>
    <col min="4110" max="4110" width="4.85546875" style="21" customWidth="1"/>
    <col min="4111" max="4111" width="4.5703125" style="21" customWidth="1"/>
    <col min="4112" max="4116" width="4.28515625" style="21" customWidth="1"/>
    <col min="4117" max="4117" width="4.7109375" style="21" customWidth="1"/>
    <col min="4118" max="4118" width="5.7109375" style="21" customWidth="1"/>
    <col min="4119" max="4119" width="6" style="21" customWidth="1"/>
    <col min="4120" max="4120" width="1.7109375" style="21" customWidth="1"/>
    <col min="4121" max="4142" width="4" style="21" customWidth="1"/>
    <col min="4143" max="4143" width="3.7109375" style="21" customWidth="1"/>
    <col min="4144" max="4148" width="4" style="21" customWidth="1"/>
    <col min="4149" max="4149" width="4.140625" style="21" customWidth="1"/>
    <col min="4150" max="4347" width="11.42578125" style="21"/>
    <col min="4348" max="4348" width="2" style="21" customWidth="1"/>
    <col min="4349" max="4349" width="36" style="21" customWidth="1"/>
    <col min="4350" max="4350" width="5.42578125" style="21" customWidth="1"/>
    <col min="4351" max="4352" width="4.28515625" style="21" customWidth="1"/>
    <col min="4353" max="4353" width="5" style="21" customWidth="1"/>
    <col min="4354" max="4359" width="4.28515625" style="21" customWidth="1"/>
    <col min="4360" max="4361" width="4.7109375" style="21" customWidth="1"/>
    <col min="4362" max="4362" width="4.85546875" style="21" customWidth="1"/>
    <col min="4363" max="4363" width="4.42578125" style="21" customWidth="1"/>
    <col min="4364" max="4365" width="4.28515625" style="21" customWidth="1"/>
    <col min="4366" max="4366" width="4.85546875" style="21" customWidth="1"/>
    <col min="4367" max="4367" width="4.5703125" style="21" customWidth="1"/>
    <col min="4368" max="4372" width="4.28515625" style="21" customWidth="1"/>
    <col min="4373" max="4373" width="4.7109375" style="21" customWidth="1"/>
    <col min="4374" max="4374" width="5.7109375" style="21" customWidth="1"/>
    <col min="4375" max="4375" width="6" style="21" customWidth="1"/>
    <col min="4376" max="4376" width="1.7109375" style="21" customWidth="1"/>
    <col min="4377" max="4398" width="4" style="21" customWidth="1"/>
    <col min="4399" max="4399" width="3.7109375" style="21" customWidth="1"/>
    <col min="4400" max="4404" width="4" style="21" customWidth="1"/>
    <col min="4405" max="4405" width="4.140625" style="21" customWidth="1"/>
    <col min="4406" max="4603" width="11.42578125" style="21"/>
    <col min="4604" max="4604" width="2" style="21" customWidth="1"/>
    <col min="4605" max="4605" width="36" style="21" customWidth="1"/>
    <col min="4606" max="4606" width="5.42578125" style="21" customWidth="1"/>
    <col min="4607" max="4608" width="4.28515625" style="21" customWidth="1"/>
    <col min="4609" max="4609" width="5" style="21" customWidth="1"/>
    <col min="4610" max="4615" width="4.28515625" style="21" customWidth="1"/>
    <col min="4616" max="4617" width="4.7109375" style="21" customWidth="1"/>
    <col min="4618" max="4618" width="4.85546875" style="21" customWidth="1"/>
    <col min="4619" max="4619" width="4.42578125" style="21" customWidth="1"/>
    <col min="4620" max="4621" width="4.28515625" style="21" customWidth="1"/>
    <col min="4622" max="4622" width="4.85546875" style="21" customWidth="1"/>
    <col min="4623" max="4623" width="4.5703125" style="21" customWidth="1"/>
    <col min="4624" max="4628" width="4.28515625" style="21" customWidth="1"/>
    <col min="4629" max="4629" width="4.7109375" style="21" customWidth="1"/>
    <col min="4630" max="4630" width="5.7109375" style="21" customWidth="1"/>
    <col min="4631" max="4631" width="6" style="21" customWidth="1"/>
    <col min="4632" max="4632" width="1.7109375" style="21" customWidth="1"/>
    <col min="4633" max="4654" width="4" style="21" customWidth="1"/>
    <col min="4655" max="4655" width="3.7109375" style="21" customWidth="1"/>
    <col min="4656" max="4660" width="4" style="21" customWidth="1"/>
    <col min="4661" max="4661" width="4.140625" style="21" customWidth="1"/>
    <col min="4662" max="4859" width="11.42578125" style="21"/>
    <col min="4860" max="4860" width="2" style="21" customWidth="1"/>
    <col min="4861" max="4861" width="36" style="21" customWidth="1"/>
    <col min="4862" max="4862" width="5.42578125" style="21" customWidth="1"/>
    <col min="4863" max="4864" width="4.28515625" style="21" customWidth="1"/>
    <col min="4865" max="4865" width="5" style="21" customWidth="1"/>
    <col min="4866" max="4871" width="4.28515625" style="21" customWidth="1"/>
    <col min="4872" max="4873" width="4.7109375" style="21" customWidth="1"/>
    <col min="4874" max="4874" width="4.85546875" style="21" customWidth="1"/>
    <col min="4875" max="4875" width="4.42578125" style="21" customWidth="1"/>
    <col min="4876" max="4877" width="4.28515625" style="21" customWidth="1"/>
    <col min="4878" max="4878" width="4.85546875" style="21" customWidth="1"/>
    <col min="4879" max="4879" width="4.5703125" style="21" customWidth="1"/>
    <col min="4880" max="4884" width="4.28515625" style="21" customWidth="1"/>
    <col min="4885" max="4885" width="4.7109375" style="21" customWidth="1"/>
    <col min="4886" max="4886" width="5.7109375" style="21" customWidth="1"/>
    <col min="4887" max="4887" width="6" style="21" customWidth="1"/>
    <col min="4888" max="4888" width="1.7109375" style="21" customWidth="1"/>
    <col min="4889" max="4910" width="4" style="21" customWidth="1"/>
    <col min="4911" max="4911" width="3.7109375" style="21" customWidth="1"/>
    <col min="4912" max="4916" width="4" style="21" customWidth="1"/>
    <col min="4917" max="4917" width="4.140625" style="21" customWidth="1"/>
    <col min="4918" max="5115" width="11.42578125" style="21"/>
    <col min="5116" max="5116" width="2" style="21" customWidth="1"/>
    <col min="5117" max="5117" width="36" style="21" customWidth="1"/>
    <col min="5118" max="5118" width="5.42578125" style="21" customWidth="1"/>
    <col min="5119" max="5120" width="4.28515625" style="21" customWidth="1"/>
    <col min="5121" max="5121" width="5" style="21" customWidth="1"/>
    <col min="5122" max="5127" width="4.28515625" style="21" customWidth="1"/>
    <col min="5128" max="5129" width="4.7109375" style="21" customWidth="1"/>
    <col min="5130" max="5130" width="4.85546875" style="21" customWidth="1"/>
    <col min="5131" max="5131" width="4.42578125" style="21" customWidth="1"/>
    <col min="5132" max="5133" width="4.28515625" style="21" customWidth="1"/>
    <col min="5134" max="5134" width="4.85546875" style="21" customWidth="1"/>
    <col min="5135" max="5135" width="4.5703125" style="21" customWidth="1"/>
    <col min="5136" max="5140" width="4.28515625" style="21" customWidth="1"/>
    <col min="5141" max="5141" width="4.7109375" style="21" customWidth="1"/>
    <col min="5142" max="5142" width="5.7109375" style="21" customWidth="1"/>
    <col min="5143" max="5143" width="6" style="21" customWidth="1"/>
    <col min="5144" max="5144" width="1.7109375" style="21" customWidth="1"/>
    <col min="5145" max="5166" width="4" style="21" customWidth="1"/>
    <col min="5167" max="5167" width="3.7109375" style="21" customWidth="1"/>
    <col min="5168" max="5172" width="4" style="21" customWidth="1"/>
    <col min="5173" max="5173" width="4.140625" style="21" customWidth="1"/>
    <col min="5174" max="5371" width="11.42578125" style="21"/>
    <col min="5372" max="5372" width="2" style="21" customWidth="1"/>
    <col min="5373" max="5373" width="36" style="21" customWidth="1"/>
    <col min="5374" max="5374" width="5.42578125" style="21" customWidth="1"/>
    <col min="5375" max="5376" width="4.28515625" style="21" customWidth="1"/>
    <col min="5377" max="5377" width="5" style="21" customWidth="1"/>
    <col min="5378" max="5383" width="4.28515625" style="21" customWidth="1"/>
    <col min="5384" max="5385" width="4.7109375" style="21" customWidth="1"/>
    <col min="5386" max="5386" width="4.85546875" style="21" customWidth="1"/>
    <col min="5387" max="5387" width="4.42578125" style="21" customWidth="1"/>
    <col min="5388" max="5389" width="4.28515625" style="21" customWidth="1"/>
    <col min="5390" max="5390" width="4.85546875" style="21" customWidth="1"/>
    <col min="5391" max="5391" width="4.5703125" style="21" customWidth="1"/>
    <col min="5392" max="5396" width="4.28515625" style="21" customWidth="1"/>
    <col min="5397" max="5397" width="4.7109375" style="21" customWidth="1"/>
    <col min="5398" max="5398" width="5.7109375" style="21" customWidth="1"/>
    <col min="5399" max="5399" width="6" style="21" customWidth="1"/>
    <col min="5400" max="5400" width="1.7109375" style="21" customWidth="1"/>
    <col min="5401" max="5422" width="4" style="21" customWidth="1"/>
    <col min="5423" max="5423" width="3.7109375" style="21" customWidth="1"/>
    <col min="5424" max="5428" width="4" style="21" customWidth="1"/>
    <col min="5429" max="5429" width="4.140625" style="21" customWidth="1"/>
    <col min="5430" max="5627" width="11.42578125" style="21"/>
    <col min="5628" max="5628" width="2" style="21" customWidth="1"/>
    <col min="5629" max="5629" width="36" style="21" customWidth="1"/>
    <col min="5630" max="5630" width="5.42578125" style="21" customWidth="1"/>
    <col min="5631" max="5632" width="4.28515625" style="21" customWidth="1"/>
    <col min="5633" max="5633" width="5" style="21" customWidth="1"/>
    <col min="5634" max="5639" width="4.28515625" style="21" customWidth="1"/>
    <col min="5640" max="5641" width="4.7109375" style="21" customWidth="1"/>
    <col min="5642" max="5642" width="4.85546875" style="21" customWidth="1"/>
    <col min="5643" max="5643" width="4.42578125" style="21" customWidth="1"/>
    <col min="5644" max="5645" width="4.28515625" style="21" customWidth="1"/>
    <col min="5646" max="5646" width="4.85546875" style="21" customWidth="1"/>
    <col min="5647" max="5647" width="4.5703125" style="21" customWidth="1"/>
    <col min="5648" max="5652" width="4.28515625" style="21" customWidth="1"/>
    <col min="5653" max="5653" width="4.7109375" style="21" customWidth="1"/>
    <col min="5654" max="5654" width="5.7109375" style="21" customWidth="1"/>
    <col min="5655" max="5655" width="6" style="21" customWidth="1"/>
    <col min="5656" max="5656" width="1.7109375" style="21" customWidth="1"/>
    <col min="5657" max="5678" width="4" style="21" customWidth="1"/>
    <col min="5679" max="5679" width="3.7109375" style="21" customWidth="1"/>
    <col min="5680" max="5684" width="4" style="21" customWidth="1"/>
    <col min="5685" max="5685" width="4.140625" style="21" customWidth="1"/>
    <col min="5686" max="5883" width="11.42578125" style="21"/>
    <col min="5884" max="5884" width="2" style="21" customWidth="1"/>
    <col min="5885" max="5885" width="36" style="21" customWidth="1"/>
    <col min="5886" max="5886" width="5.42578125" style="21" customWidth="1"/>
    <col min="5887" max="5888" width="4.28515625" style="21" customWidth="1"/>
    <col min="5889" max="5889" width="5" style="21" customWidth="1"/>
    <col min="5890" max="5895" width="4.28515625" style="21" customWidth="1"/>
    <col min="5896" max="5897" width="4.7109375" style="21" customWidth="1"/>
    <col min="5898" max="5898" width="4.85546875" style="21" customWidth="1"/>
    <col min="5899" max="5899" width="4.42578125" style="21" customWidth="1"/>
    <col min="5900" max="5901" width="4.28515625" style="21" customWidth="1"/>
    <col min="5902" max="5902" width="4.85546875" style="21" customWidth="1"/>
    <col min="5903" max="5903" width="4.5703125" style="21" customWidth="1"/>
    <col min="5904" max="5908" width="4.28515625" style="21" customWidth="1"/>
    <col min="5909" max="5909" width="4.7109375" style="21" customWidth="1"/>
    <col min="5910" max="5910" width="5.7109375" style="21" customWidth="1"/>
    <col min="5911" max="5911" width="6" style="21" customWidth="1"/>
    <col min="5912" max="5912" width="1.7109375" style="21" customWidth="1"/>
    <col min="5913" max="5934" width="4" style="21" customWidth="1"/>
    <col min="5935" max="5935" width="3.7109375" style="21" customWidth="1"/>
    <col min="5936" max="5940" width="4" style="21" customWidth="1"/>
    <col min="5941" max="5941" width="4.140625" style="21" customWidth="1"/>
    <col min="5942" max="6139" width="11.42578125" style="21"/>
    <col min="6140" max="6140" width="2" style="21" customWidth="1"/>
    <col min="6141" max="6141" width="36" style="21" customWidth="1"/>
    <col min="6142" max="6142" width="5.42578125" style="21" customWidth="1"/>
    <col min="6143" max="6144" width="4.28515625" style="21" customWidth="1"/>
    <col min="6145" max="6145" width="5" style="21" customWidth="1"/>
    <col min="6146" max="6151" width="4.28515625" style="21" customWidth="1"/>
    <col min="6152" max="6153" width="4.7109375" style="21" customWidth="1"/>
    <col min="6154" max="6154" width="4.85546875" style="21" customWidth="1"/>
    <col min="6155" max="6155" width="4.42578125" style="21" customWidth="1"/>
    <col min="6156" max="6157" width="4.28515625" style="21" customWidth="1"/>
    <col min="6158" max="6158" width="4.85546875" style="21" customWidth="1"/>
    <col min="6159" max="6159" width="4.5703125" style="21" customWidth="1"/>
    <col min="6160" max="6164" width="4.28515625" style="21" customWidth="1"/>
    <col min="6165" max="6165" width="4.7109375" style="21" customWidth="1"/>
    <col min="6166" max="6166" width="5.7109375" style="21" customWidth="1"/>
    <col min="6167" max="6167" width="6" style="21" customWidth="1"/>
    <col min="6168" max="6168" width="1.7109375" style="21" customWidth="1"/>
    <col min="6169" max="6190" width="4" style="21" customWidth="1"/>
    <col min="6191" max="6191" width="3.7109375" style="21" customWidth="1"/>
    <col min="6192" max="6196" width="4" style="21" customWidth="1"/>
    <col min="6197" max="6197" width="4.140625" style="21" customWidth="1"/>
    <col min="6198" max="6395" width="11.42578125" style="21"/>
    <col min="6396" max="6396" width="2" style="21" customWidth="1"/>
    <col min="6397" max="6397" width="36" style="21" customWidth="1"/>
    <col min="6398" max="6398" width="5.42578125" style="21" customWidth="1"/>
    <col min="6399" max="6400" width="4.28515625" style="21" customWidth="1"/>
    <col min="6401" max="6401" width="5" style="21" customWidth="1"/>
    <col min="6402" max="6407" width="4.28515625" style="21" customWidth="1"/>
    <col min="6408" max="6409" width="4.7109375" style="21" customWidth="1"/>
    <col min="6410" max="6410" width="4.85546875" style="21" customWidth="1"/>
    <col min="6411" max="6411" width="4.42578125" style="21" customWidth="1"/>
    <col min="6412" max="6413" width="4.28515625" style="21" customWidth="1"/>
    <col min="6414" max="6414" width="4.85546875" style="21" customWidth="1"/>
    <col min="6415" max="6415" width="4.5703125" style="21" customWidth="1"/>
    <col min="6416" max="6420" width="4.28515625" style="21" customWidth="1"/>
    <col min="6421" max="6421" width="4.7109375" style="21" customWidth="1"/>
    <col min="6422" max="6422" width="5.7109375" style="21" customWidth="1"/>
    <col min="6423" max="6423" width="6" style="21" customWidth="1"/>
    <col min="6424" max="6424" width="1.7109375" style="21" customWidth="1"/>
    <col min="6425" max="6446" width="4" style="21" customWidth="1"/>
    <col min="6447" max="6447" width="3.7109375" style="21" customWidth="1"/>
    <col min="6448" max="6452" width="4" style="21" customWidth="1"/>
    <col min="6453" max="6453" width="4.140625" style="21" customWidth="1"/>
    <col min="6454" max="6651" width="11.42578125" style="21"/>
    <col min="6652" max="6652" width="2" style="21" customWidth="1"/>
    <col min="6653" max="6653" width="36" style="21" customWidth="1"/>
    <col min="6654" max="6654" width="5.42578125" style="21" customWidth="1"/>
    <col min="6655" max="6656" width="4.28515625" style="21" customWidth="1"/>
    <col min="6657" max="6657" width="5" style="21" customWidth="1"/>
    <col min="6658" max="6663" width="4.28515625" style="21" customWidth="1"/>
    <col min="6664" max="6665" width="4.7109375" style="21" customWidth="1"/>
    <col min="6666" max="6666" width="4.85546875" style="21" customWidth="1"/>
    <col min="6667" max="6667" width="4.42578125" style="21" customWidth="1"/>
    <col min="6668" max="6669" width="4.28515625" style="21" customWidth="1"/>
    <col min="6670" max="6670" width="4.85546875" style="21" customWidth="1"/>
    <col min="6671" max="6671" width="4.5703125" style="21" customWidth="1"/>
    <col min="6672" max="6676" width="4.28515625" style="21" customWidth="1"/>
    <col min="6677" max="6677" width="4.7109375" style="21" customWidth="1"/>
    <col min="6678" max="6678" width="5.7109375" style="21" customWidth="1"/>
    <col min="6679" max="6679" width="6" style="21" customWidth="1"/>
    <col min="6680" max="6680" width="1.7109375" style="21" customWidth="1"/>
    <col min="6681" max="6702" width="4" style="21" customWidth="1"/>
    <col min="6703" max="6703" width="3.7109375" style="21" customWidth="1"/>
    <col min="6704" max="6708" width="4" style="21" customWidth="1"/>
    <col min="6709" max="6709" width="4.140625" style="21" customWidth="1"/>
    <col min="6710" max="6907" width="11.42578125" style="21"/>
    <col min="6908" max="6908" width="2" style="21" customWidth="1"/>
    <col min="6909" max="6909" width="36" style="21" customWidth="1"/>
    <col min="6910" max="6910" width="5.42578125" style="21" customWidth="1"/>
    <col min="6911" max="6912" width="4.28515625" style="21" customWidth="1"/>
    <col min="6913" max="6913" width="5" style="21" customWidth="1"/>
    <col min="6914" max="6919" width="4.28515625" style="21" customWidth="1"/>
    <col min="6920" max="6921" width="4.7109375" style="21" customWidth="1"/>
    <col min="6922" max="6922" width="4.85546875" style="21" customWidth="1"/>
    <col min="6923" max="6923" width="4.42578125" style="21" customWidth="1"/>
    <col min="6924" max="6925" width="4.28515625" style="21" customWidth="1"/>
    <col min="6926" max="6926" width="4.85546875" style="21" customWidth="1"/>
    <col min="6927" max="6927" width="4.5703125" style="21" customWidth="1"/>
    <col min="6928" max="6932" width="4.28515625" style="21" customWidth="1"/>
    <col min="6933" max="6933" width="4.7109375" style="21" customWidth="1"/>
    <col min="6934" max="6934" width="5.7109375" style="21" customWidth="1"/>
    <col min="6935" max="6935" width="6" style="21" customWidth="1"/>
    <col min="6936" max="6936" width="1.7109375" style="21" customWidth="1"/>
    <col min="6937" max="6958" width="4" style="21" customWidth="1"/>
    <col min="6959" max="6959" width="3.7109375" style="21" customWidth="1"/>
    <col min="6960" max="6964" width="4" style="21" customWidth="1"/>
    <col min="6965" max="6965" width="4.140625" style="21" customWidth="1"/>
    <col min="6966" max="7163" width="11.42578125" style="21"/>
    <col min="7164" max="7164" width="2" style="21" customWidth="1"/>
    <col min="7165" max="7165" width="36" style="21" customWidth="1"/>
    <col min="7166" max="7166" width="5.42578125" style="21" customWidth="1"/>
    <col min="7167" max="7168" width="4.28515625" style="21" customWidth="1"/>
    <col min="7169" max="7169" width="5" style="21" customWidth="1"/>
    <col min="7170" max="7175" width="4.28515625" style="21" customWidth="1"/>
    <col min="7176" max="7177" width="4.7109375" style="21" customWidth="1"/>
    <col min="7178" max="7178" width="4.85546875" style="21" customWidth="1"/>
    <col min="7179" max="7179" width="4.42578125" style="21" customWidth="1"/>
    <col min="7180" max="7181" width="4.28515625" style="21" customWidth="1"/>
    <col min="7182" max="7182" width="4.85546875" style="21" customWidth="1"/>
    <col min="7183" max="7183" width="4.5703125" style="21" customWidth="1"/>
    <col min="7184" max="7188" width="4.28515625" style="21" customWidth="1"/>
    <col min="7189" max="7189" width="4.7109375" style="21" customWidth="1"/>
    <col min="7190" max="7190" width="5.7109375" style="21" customWidth="1"/>
    <col min="7191" max="7191" width="6" style="21" customWidth="1"/>
    <col min="7192" max="7192" width="1.7109375" style="21" customWidth="1"/>
    <col min="7193" max="7214" width="4" style="21" customWidth="1"/>
    <col min="7215" max="7215" width="3.7109375" style="21" customWidth="1"/>
    <col min="7216" max="7220" width="4" style="21" customWidth="1"/>
    <col min="7221" max="7221" width="4.140625" style="21" customWidth="1"/>
    <col min="7222" max="7419" width="11.42578125" style="21"/>
    <col min="7420" max="7420" width="2" style="21" customWidth="1"/>
    <col min="7421" max="7421" width="36" style="21" customWidth="1"/>
    <col min="7422" max="7422" width="5.42578125" style="21" customWidth="1"/>
    <col min="7423" max="7424" width="4.28515625" style="21" customWidth="1"/>
    <col min="7425" max="7425" width="5" style="21" customWidth="1"/>
    <col min="7426" max="7431" width="4.28515625" style="21" customWidth="1"/>
    <col min="7432" max="7433" width="4.7109375" style="21" customWidth="1"/>
    <col min="7434" max="7434" width="4.85546875" style="21" customWidth="1"/>
    <col min="7435" max="7435" width="4.42578125" style="21" customWidth="1"/>
    <col min="7436" max="7437" width="4.28515625" style="21" customWidth="1"/>
    <col min="7438" max="7438" width="4.85546875" style="21" customWidth="1"/>
    <col min="7439" max="7439" width="4.5703125" style="21" customWidth="1"/>
    <col min="7440" max="7444" width="4.28515625" style="21" customWidth="1"/>
    <col min="7445" max="7445" width="4.7109375" style="21" customWidth="1"/>
    <col min="7446" max="7446" width="5.7109375" style="21" customWidth="1"/>
    <col min="7447" max="7447" width="6" style="21" customWidth="1"/>
    <col min="7448" max="7448" width="1.7109375" style="21" customWidth="1"/>
    <col min="7449" max="7470" width="4" style="21" customWidth="1"/>
    <col min="7471" max="7471" width="3.7109375" style="21" customWidth="1"/>
    <col min="7472" max="7476" width="4" style="21" customWidth="1"/>
    <col min="7477" max="7477" width="4.140625" style="21" customWidth="1"/>
    <col min="7478" max="7675" width="11.42578125" style="21"/>
    <col min="7676" max="7676" width="2" style="21" customWidth="1"/>
    <col min="7677" max="7677" width="36" style="21" customWidth="1"/>
    <col min="7678" max="7678" width="5.42578125" style="21" customWidth="1"/>
    <col min="7679" max="7680" width="4.28515625" style="21" customWidth="1"/>
    <col min="7681" max="7681" width="5" style="21" customWidth="1"/>
    <col min="7682" max="7687" width="4.28515625" style="21" customWidth="1"/>
    <col min="7688" max="7689" width="4.7109375" style="21" customWidth="1"/>
    <col min="7690" max="7690" width="4.85546875" style="21" customWidth="1"/>
    <col min="7691" max="7691" width="4.42578125" style="21" customWidth="1"/>
    <col min="7692" max="7693" width="4.28515625" style="21" customWidth="1"/>
    <col min="7694" max="7694" width="4.85546875" style="21" customWidth="1"/>
    <col min="7695" max="7695" width="4.5703125" style="21" customWidth="1"/>
    <col min="7696" max="7700" width="4.28515625" style="21" customWidth="1"/>
    <col min="7701" max="7701" width="4.7109375" style="21" customWidth="1"/>
    <col min="7702" max="7702" width="5.7109375" style="21" customWidth="1"/>
    <col min="7703" max="7703" width="6" style="21" customWidth="1"/>
    <col min="7704" max="7704" width="1.7109375" style="21" customWidth="1"/>
    <col min="7705" max="7726" width="4" style="21" customWidth="1"/>
    <col min="7727" max="7727" width="3.7109375" style="21" customWidth="1"/>
    <col min="7728" max="7732" width="4" style="21" customWidth="1"/>
    <col min="7733" max="7733" width="4.140625" style="21" customWidth="1"/>
    <col min="7734" max="7931" width="11.42578125" style="21"/>
    <col min="7932" max="7932" width="2" style="21" customWidth="1"/>
    <col min="7933" max="7933" width="36" style="21" customWidth="1"/>
    <col min="7934" max="7934" width="5.42578125" style="21" customWidth="1"/>
    <col min="7935" max="7936" width="4.28515625" style="21" customWidth="1"/>
    <col min="7937" max="7937" width="5" style="21" customWidth="1"/>
    <col min="7938" max="7943" width="4.28515625" style="21" customWidth="1"/>
    <col min="7944" max="7945" width="4.7109375" style="21" customWidth="1"/>
    <col min="7946" max="7946" width="4.85546875" style="21" customWidth="1"/>
    <col min="7947" max="7947" width="4.42578125" style="21" customWidth="1"/>
    <col min="7948" max="7949" width="4.28515625" style="21" customWidth="1"/>
    <col min="7950" max="7950" width="4.85546875" style="21" customWidth="1"/>
    <col min="7951" max="7951" width="4.5703125" style="21" customWidth="1"/>
    <col min="7952" max="7956" width="4.28515625" style="21" customWidth="1"/>
    <col min="7957" max="7957" width="4.7109375" style="21" customWidth="1"/>
    <col min="7958" max="7958" width="5.7109375" style="21" customWidth="1"/>
    <col min="7959" max="7959" width="6" style="21" customWidth="1"/>
    <col min="7960" max="7960" width="1.7109375" style="21" customWidth="1"/>
    <col min="7961" max="7982" width="4" style="21" customWidth="1"/>
    <col min="7983" max="7983" width="3.7109375" style="21" customWidth="1"/>
    <col min="7984" max="7988" width="4" style="21" customWidth="1"/>
    <col min="7989" max="7989" width="4.140625" style="21" customWidth="1"/>
    <col min="7990" max="8187" width="11.42578125" style="21"/>
    <col min="8188" max="8188" width="2" style="21" customWidth="1"/>
    <col min="8189" max="8189" width="36" style="21" customWidth="1"/>
    <col min="8190" max="8190" width="5.42578125" style="21" customWidth="1"/>
    <col min="8191" max="8192" width="4.28515625" style="21" customWidth="1"/>
    <col min="8193" max="8193" width="5" style="21" customWidth="1"/>
    <col min="8194" max="8199" width="4.28515625" style="21" customWidth="1"/>
    <col min="8200" max="8201" width="4.7109375" style="21" customWidth="1"/>
    <col min="8202" max="8202" width="4.85546875" style="21" customWidth="1"/>
    <col min="8203" max="8203" width="4.42578125" style="21" customWidth="1"/>
    <col min="8204" max="8205" width="4.28515625" style="21" customWidth="1"/>
    <col min="8206" max="8206" width="4.85546875" style="21" customWidth="1"/>
    <col min="8207" max="8207" width="4.5703125" style="21" customWidth="1"/>
    <col min="8208" max="8212" width="4.28515625" style="21" customWidth="1"/>
    <col min="8213" max="8213" width="4.7109375" style="21" customWidth="1"/>
    <col min="8214" max="8214" width="5.7109375" style="21" customWidth="1"/>
    <col min="8215" max="8215" width="6" style="21" customWidth="1"/>
    <col min="8216" max="8216" width="1.7109375" style="21" customWidth="1"/>
    <col min="8217" max="8238" width="4" style="21" customWidth="1"/>
    <col min="8239" max="8239" width="3.7109375" style="21" customWidth="1"/>
    <col min="8240" max="8244" width="4" style="21" customWidth="1"/>
    <col min="8245" max="8245" width="4.140625" style="21" customWidth="1"/>
    <col min="8246" max="8443" width="11.42578125" style="21"/>
    <col min="8444" max="8444" width="2" style="21" customWidth="1"/>
    <col min="8445" max="8445" width="36" style="21" customWidth="1"/>
    <col min="8446" max="8446" width="5.42578125" style="21" customWidth="1"/>
    <col min="8447" max="8448" width="4.28515625" style="21" customWidth="1"/>
    <col min="8449" max="8449" width="5" style="21" customWidth="1"/>
    <col min="8450" max="8455" width="4.28515625" style="21" customWidth="1"/>
    <col min="8456" max="8457" width="4.7109375" style="21" customWidth="1"/>
    <col min="8458" max="8458" width="4.85546875" style="21" customWidth="1"/>
    <col min="8459" max="8459" width="4.42578125" style="21" customWidth="1"/>
    <col min="8460" max="8461" width="4.28515625" style="21" customWidth="1"/>
    <col min="8462" max="8462" width="4.85546875" style="21" customWidth="1"/>
    <col min="8463" max="8463" width="4.5703125" style="21" customWidth="1"/>
    <col min="8464" max="8468" width="4.28515625" style="21" customWidth="1"/>
    <col min="8469" max="8469" width="4.7109375" style="21" customWidth="1"/>
    <col min="8470" max="8470" width="5.7109375" style="21" customWidth="1"/>
    <col min="8471" max="8471" width="6" style="21" customWidth="1"/>
    <col min="8472" max="8472" width="1.7109375" style="21" customWidth="1"/>
    <col min="8473" max="8494" width="4" style="21" customWidth="1"/>
    <col min="8495" max="8495" width="3.7109375" style="21" customWidth="1"/>
    <col min="8496" max="8500" width="4" style="21" customWidth="1"/>
    <col min="8501" max="8501" width="4.140625" style="21" customWidth="1"/>
    <col min="8502" max="8699" width="11.42578125" style="21"/>
    <col min="8700" max="8700" width="2" style="21" customWidth="1"/>
    <col min="8701" max="8701" width="36" style="21" customWidth="1"/>
    <col min="8702" max="8702" width="5.42578125" style="21" customWidth="1"/>
    <col min="8703" max="8704" width="4.28515625" style="21" customWidth="1"/>
    <col min="8705" max="8705" width="5" style="21" customWidth="1"/>
    <col min="8706" max="8711" width="4.28515625" style="21" customWidth="1"/>
    <col min="8712" max="8713" width="4.7109375" style="21" customWidth="1"/>
    <col min="8714" max="8714" width="4.85546875" style="21" customWidth="1"/>
    <col min="8715" max="8715" width="4.42578125" style="21" customWidth="1"/>
    <col min="8716" max="8717" width="4.28515625" style="21" customWidth="1"/>
    <col min="8718" max="8718" width="4.85546875" style="21" customWidth="1"/>
    <col min="8719" max="8719" width="4.5703125" style="21" customWidth="1"/>
    <col min="8720" max="8724" width="4.28515625" style="21" customWidth="1"/>
    <col min="8725" max="8725" width="4.7109375" style="21" customWidth="1"/>
    <col min="8726" max="8726" width="5.7109375" style="21" customWidth="1"/>
    <col min="8727" max="8727" width="6" style="21" customWidth="1"/>
    <col min="8728" max="8728" width="1.7109375" style="21" customWidth="1"/>
    <col min="8729" max="8750" width="4" style="21" customWidth="1"/>
    <col min="8751" max="8751" width="3.7109375" style="21" customWidth="1"/>
    <col min="8752" max="8756" width="4" style="21" customWidth="1"/>
    <col min="8757" max="8757" width="4.140625" style="21" customWidth="1"/>
    <col min="8758" max="8955" width="11.42578125" style="21"/>
    <col min="8956" max="8956" width="2" style="21" customWidth="1"/>
    <col min="8957" max="8957" width="36" style="21" customWidth="1"/>
    <col min="8958" max="8958" width="5.42578125" style="21" customWidth="1"/>
    <col min="8959" max="8960" width="4.28515625" style="21" customWidth="1"/>
    <col min="8961" max="8961" width="5" style="21" customWidth="1"/>
    <col min="8962" max="8967" width="4.28515625" style="21" customWidth="1"/>
    <col min="8968" max="8969" width="4.7109375" style="21" customWidth="1"/>
    <col min="8970" max="8970" width="4.85546875" style="21" customWidth="1"/>
    <col min="8971" max="8971" width="4.42578125" style="21" customWidth="1"/>
    <col min="8972" max="8973" width="4.28515625" style="21" customWidth="1"/>
    <col min="8974" max="8974" width="4.85546875" style="21" customWidth="1"/>
    <col min="8975" max="8975" width="4.5703125" style="21" customWidth="1"/>
    <col min="8976" max="8980" width="4.28515625" style="21" customWidth="1"/>
    <col min="8981" max="8981" width="4.7109375" style="21" customWidth="1"/>
    <col min="8982" max="8982" width="5.7109375" style="21" customWidth="1"/>
    <col min="8983" max="8983" width="6" style="21" customWidth="1"/>
    <col min="8984" max="8984" width="1.7109375" style="21" customWidth="1"/>
    <col min="8985" max="9006" width="4" style="21" customWidth="1"/>
    <col min="9007" max="9007" width="3.7109375" style="21" customWidth="1"/>
    <col min="9008" max="9012" width="4" style="21" customWidth="1"/>
    <col min="9013" max="9013" width="4.140625" style="21" customWidth="1"/>
    <col min="9014" max="9211" width="11.42578125" style="21"/>
    <col min="9212" max="9212" width="2" style="21" customWidth="1"/>
    <col min="9213" max="9213" width="36" style="21" customWidth="1"/>
    <col min="9214" max="9214" width="5.42578125" style="21" customWidth="1"/>
    <col min="9215" max="9216" width="4.28515625" style="21" customWidth="1"/>
    <col min="9217" max="9217" width="5" style="21" customWidth="1"/>
    <col min="9218" max="9223" width="4.28515625" style="21" customWidth="1"/>
    <col min="9224" max="9225" width="4.7109375" style="21" customWidth="1"/>
    <col min="9226" max="9226" width="4.85546875" style="21" customWidth="1"/>
    <col min="9227" max="9227" width="4.42578125" style="21" customWidth="1"/>
    <col min="9228" max="9229" width="4.28515625" style="21" customWidth="1"/>
    <col min="9230" max="9230" width="4.85546875" style="21" customWidth="1"/>
    <col min="9231" max="9231" width="4.5703125" style="21" customWidth="1"/>
    <col min="9232" max="9236" width="4.28515625" style="21" customWidth="1"/>
    <col min="9237" max="9237" width="4.7109375" style="21" customWidth="1"/>
    <col min="9238" max="9238" width="5.7109375" style="21" customWidth="1"/>
    <col min="9239" max="9239" width="6" style="21" customWidth="1"/>
    <col min="9240" max="9240" width="1.7109375" style="21" customWidth="1"/>
    <col min="9241" max="9262" width="4" style="21" customWidth="1"/>
    <col min="9263" max="9263" width="3.7109375" style="21" customWidth="1"/>
    <col min="9264" max="9268" width="4" style="21" customWidth="1"/>
    <col min="9269" max="9269" width="4.140625" style="21" customWidth="1"/>
    <col min="9270" max="9467" width="11.42578125" style="21"/>
    <col min="9468" max="9468" width="2" style="21" customWidth="1"/>
    <col min="9469" max="9469" width="36" style="21" customWidth="1"/>
    <col min="9470" max="9470" width="5.42578125" style="21" customWidth="1"/>
    <col min="9471" max="9472" width="4.28515625" style="21" customWidth="1"/>
    <col min="9473" max="9473" width="5" style="21" customWidth="1"/>
    <col min="9474" max="9479" width="4.28515625" style="21" customWidth="1"/>
    <col min="9480" max="9481" width="4.7109375" style="21" customWidth="1"/>
    <col min="9482" max="9482" width="4.85546875" style="21" customWidth="1"/>
    <col min="9483" max="9483" width="4.42578125" style="21" customWidth="1"/>
    <col min="9484" max="9485" width="4.28515625" style="21" customWidth="1"/>
    <col min="9486" max="9486" width="4.85546875" style="21" customWidth="1"/>
    <col min="9487" max="9487" width="4.5703125" style="21" customWidth="1"/>
    <col min="9488" max="9492" width="4.28515625" style="21" customWidth="1"/>
    <col min="9493" max="9493" width="4.7109375" style="21" customWidth="1"/>
    <col min="9494" max="9494" width="5.7109375" style="21" customWidth="1"/>
    <col min="9495" max="9495" width="6" style="21" customWidth="1"/>
    <col min="9496" max="9496" width="1.7109375" style="21" customWidth="1"/>
    <col min="9497" max="9518" width="4" style="21" customWidth="1"/>
    <col min="9519" max="9519" width="3.7109375" style="21" customWidth="1"/>
    <col min="9520" max="9524" width="4" style="21" customWidth="1"/>
    <col min="9525" max="9525" width="4.140625" style="21" customWidth="1"/>
    <col min="9526" max="9723" width="11.42578125" style="21"/>
    <col min="9724" max="9724" width="2" style="21" customWidth="1"/>
    <col min="9725" max="9725" width="36" style="21" customWidth="1"/>
    <col min="9726" max="9726" width="5.42578125" style="21" customWidth="1"/>
    <col min="9727" max="9728" width="4.28515625" style="21" customWidth="1"/>
    <col min="9729" max="9729" width="5" style="21" customWidth="1"/>
    <col min="9730" max="9735" width="4.28515625" style="21" customWidth="1"/>
    <col min="9736" max="9737" width="4.7109375" style="21" customWidth="1"/>
    <col min="9738" max="9738" width="4.85546875" style="21" customWidth="1"/>
    <col min="9739" max="9739" width="4.42578125" style="21" customWidth="1"/>
    <col min="9740" max="9741" width="4.28515625" style="21" customWidth="1"/>
    <col min="9742" max="9742" width="4.85546875" style="21" customWidth="1"/>
    <col min="9743" max="9743" width="4.5703125" style="21" customWidth="1"/>
    <col min="9744" max="9748" width="4.28515625" style="21" customWidth="1"/>
    <col min="9749" max="9749" width="4.7109375" style="21" customWidth="1"/>
    <col min="9750" max="9750" width="5.7109375" style="21" customWidth="1"/>
    <col min="9751" max="9751" width="6" style="21" customWidth="1"/>
    <col min="9752" max="9752" width="1.7109375" style="21" customWidth="1"/>
    <col min="9753" max="9774" width="4" style="21" customWidth="1"/>
    <col min="9775" max="9775" width="3.7109375" style="21" customWidth="1"/>
    <col min="9776" max="9780" width="4" style="21" customWidth="1"/>
    <col min="9781" max="9781" width="4.140625" style="21" customWidth="1"/>
    <col min="9782" max="9979" width="11.42578125" style="21"/>
    <col min="9980" max="9980" width="2" style="21" customWidth="1"/>
    <col min="9981" max="9981" width="36" style="21" customWidth="1"/>
    <col min="9982" max="9982" width="5.42578125" style="21" customWidth="1"/>
    <col min="9983" max="9984" width="4.28515625" style="21" customWidth="1"/>
    <col min="9985" max="9985" width="5" style="21" customWidth="1"/>
    <col min="9986" max="9991" width="4.28515625" style="21" customWidth="1"/>
    <col min="9992" max="9993" width="4.7109375" style="21" customWidth="1"/>
    <col min="9994" max="9994" width="4.85546875" style="21" customWidth="1"/>
    <col min="9995" max="9995" width="4.42578125" style="21" customWidth="1"/>
    <col min="9996" max="9997" width="4.28515625" style="21" customWidth="1"/>
    <col min="9998" max="9998" width="4.85546875" style="21" customWidth="1"/>
    <col min="9999" max="9999" width="4.5703125" style="21" customWidth="1"/>
    <col min="10000" max="10004" width="4.28515625" style="21" customWidth="1"/>
    <col min="10005" max="10005" width="4.7109375" style="21" customWidth="1"/>
    <col min="10006" max="10006" width="5.7109375" style="21" customWidth="1"/>
    <col min="10007" max="10007" width="6" style="21" customWidth="1"/>
    <col min="10008" max="10008" width="1.7109375" style="21" customWidth="1"/>
    <col min="10009" max="10030" width="4" style="21" customWidth="1"/>
    <col min="10031" max="10031" width="3.7109375" style="21" customWidth="1"/>
    <col min="10032" max="10036" width="4" style="21" customWidth="1"/>
    <col min="10037" max="10037" width="4.140625" style="21" customWidth="1"/>
    <col min="10038" max="10235" width="11.42578125" style="21"/>
    <col min="10236" max="10236" width="2" style="21" customWidth="1"/>
    <col min="10237" max="10237" width="36" style="21" customWidth="1"/>
    <col min="10238" max="10238" width="5.42578125" style="21" customWidth="1"/>
    <col min="10239" max="10240" width="4.28515625" style="21" customWidth="1"/>
    <col min="10241" max="10241" width="5" style="21" customWidth="1"/>
    <col min="10242" max="10247" width="4.28515625" style="21" customWidth="1"/>
    <col min="10248" max="10249" width="4.7109375" style="21" customWidth="1"/>
    <col min="10250" max="10250" width="4.85546875" style="21" customWidth="1"/>
    <col min="10251" max="10251" width="4.42578125" style="21" customWidth="1"/>
    <col min="10252" max="10253" width="4.28515625" style="21" customWidth="1"/>
    <col min="10254" max="10254" width="4.85546875" style="21" customWidth="1"/>
    <col min="10255" max="10255" width="4.5703125" style="21" customWidth="1"/>
    <col min="10256" max="10260" width="4.28515625" style="21" customWidth="1"/>
    <col min="10261" max="10261" width="4.7109375" style="21" customWidth="1"/>
    <col min="10262" max="10262" width="5.7109375" style="21" customWidth="1"/>
    <col min="10263" max="10263" width="6" style="21" customWidth="1"/>
    <col min="10264" max="10264" width="1.7109375" style="21" customWidth="1"/>
    <col min="10265" max="10286" width="4" style="21" customWidth="1"/>
    <col min="10287" max="10287" width="3.7109375" style="21" customWidth="1"/>
    <col min="10288" max="10292" width="4" style="21" customWidth="1"/>
    <col min="10293" max="10293" width="4.140625" style="21" customWidth="1"/>
    <col min="10294" max="10491" width="11.42578125" style="21"/>
    <col min="10492" max="10492" width="2" style="21" customWidth="1"/>
    <col min="10493" max="10493" width="36" style="21" customWidth="1"/>
    <col min="10494" max="10494" width="5.42578125" style="21" customWidth="1"/>
    <col min="10495" max="10496" width="4.28515625" style="21" customWidth="1"/>
    <col min="10497" max="10497" width="5" style="21" customWidth="1"/>
    <col min="10498" max="10503" width="4.28515625" style="21" customWidth="1"/>
    <col min="10504" max="10505" width="4.7109375" style="21" customWidth="1"/>
    <col min="10506" max="10506" width="4.85546875" style="21" customWidth="1"/>
    <col min="10507" max="10507" width="4.42578125" style="21" customWidth="1"/>
    <col min="10508" max="10509" width="4.28515625" style="21" customWidth="1"/>
    <col min="10510" max="10510" width="4.85546875" style="21" customWidth="1"/>
    <col min="10511" max="10511" width="4.5703125" style="21" customWidth="1"/>
    <col min="10512" max="10516" width="4.28515625" style="21" customWidth="1"/>
    <col min="10517" max="10517" width="4.7109375" style="21" customWidth="1"/>
    <col min="10518" max="10518" width="5.7109375" style="21" customWidth="1"/>
    <col min="10519" max="10519" width="6" style="21" customWidth="1"/>
    <col min="10520" max="10520" width="1.7109375" style="21" customWidth="1"/>
    <col min="10521" max="10542" width="4" style="21" customWidth="1"/>
    <col min="10543" max="10543" width="3.7109375" style="21" customWidth="1"/>
    <col min="10544" max="10548" width="4" style="21" customWidth="1"/>
    <col min="10549" max="10549" width="4.140625" style="21" customWidth="1"/>
    <col min="10550" max="10747" width="11.42578125" style="21"/>
    <col min="10748" max="10748" width="2" style="21" customWidth="1"/>
    <col min="10749" max="10749" width="36" style="21" customWidth="1"/>
    <col min="10750" max="10750" width="5.42578125" style="21" customWidth="1"/>
    <col min="10751" max="10752" width="4.28515625" style="21" customWidth="1"/>
    <col min="10753" max="10753" width="5" style="21" customWidth="1"/>
    <col min="10754" max="10759" width="4.28515625" style="21" customWidth="1"/>
    <col min="10760" max="10761" width="4.7109375" style="21" customWidth="1"/>
    <col min="10762" max="10762" width="4.85546875" style="21" customWidth="1"/>
    <col min="10763" max="10763" width="4.42578125" style="21" customWidth="1"/>
    <col min="10764" max="10765" width="4.28515625" style="21" customWidth="1"/>
    <col min="10766" max="10766" width="4.85546875" style="21" customWidth="1"/>
    <col min="10767" max="10767" width="4.5703125" style="21" customWidth="1"/>
    <col min="10768" max="10772" width="4.28515625" style="21" customWidth="1"/>
    <col min="10773" max="10773" width="4.7109375" style="21" customWidth="1"/>
    <col min="10774" max="10774" width="5.7109375" style="21" customWidth="1"/>
    <col min="10775" max="10775" width="6" style="21" customWidth="1"/>
    <col min="10776" max="10776" width="1.7109375" style="21" customWidth="1"/>
    <col min="10777" max="10798" width="4" style="21" customWidth="1"/>
    <col min="10799" max="10799" width="3.7109375" style="21" customWidth="1"/>
    <col min="10800" max="10804" width="4" style="21" customWidth="1"/>
    <col min="10805" max="10805" width="4.140625" style="21" customWidth="1"/>
    <col min="10806" max="11003" width="11.42578125" style="21"/>
    <col min="11004" max="11004" width="2" style="21" customWidth="1"/>
    <col min="11005" max="11005" width="36" style="21" customWidth="1"/>
    <col min="11006" max="11006" width="5.42578125" style="21" customWidth="1"/>
    <col min="11007" max="11008" width="4.28515625" style="21" customWidth="1"/>
    <col min="11009" max="11009" width="5" style="21" customWidth="1"/>
    <col min="11010" max="11015" width="4.28515625" style="21" customWidth="1"/>
    <col min="11016" max="11017" width="4.7109375" style="21" customWidth="1"/>
    <col min="11018" max="11018" width="4.85546875" style="21" customWidth="1"/>
    <col min="11019" max="11019" width="4.42578125" style="21" customWidth="1"/>
    <col min="11020" max="11021" width="4.28515625" style="21" customWidth="1"/>
    <col min="11022" max="11022" width="4.85546875" style="21" customWidth="1"/>
    <col min="11023" max="11023" width="4.5703125" style="21" customWidth="1"/>
    <col min="11024" max="11028" width="4.28515625" style="21" customWidth="1"/>
    <col min="11029" max="11029" width="4.7109375" style="21" customWidth="1"/>
    <col min="11030" max="11030" width="5.7109375" style="21" customWidth="1"/>
    <col min="11031" max="11031" width="6" style="21" customWidth="1"/>
    <col min="11032" max="11032" width="1.7109375" style="21" customWidth="1"/>
    <col min="11033" max="11054" width="4" style="21" customWidth="1"/>
    <col min="11055" max="11055" width="3.7109375" style="21" customWidth="1"/>
    <col min="11056" max="11060" width="4" style="21" customWidth="1"/>
    <col min="11061" max="11061" width="4.140625" style="21" customWidth="1"/>
    <col min="11062" max="11259" width="11.42578125" style="21"/>
    <col min="11260" max="11260" width="2" style="21" customWidth="1"/>
    <col min="11261" max="11261" width="36" style="21" customWidth="1"/>
    <col min="11262" max="11262" width="5.42578125" style="21" customWidth="1"/>
    <col min="11263" max="11264" width="4.28515625" style="21" customWidth="1"/>
    <col min="11265" max="11265" width="5" style="21" customWidth="1"/>
    <col min="11266" max="11271" width="4.28515625" style="21" customWidth="1"/>
    <col min="11272" max="11273" width="4.7109375" style="21" customWidth="1"/>
    <col min="11274" max="11274" width="4.85546875" style="21" customWidth="1"/>
    <col min="11275" max="11275" width="4.42578125" style="21" customWidth="1"/>
    <col min="11276" max="11277" width="4.28515625" style="21" customWidth="1"/>
    <col min="11278" max="11278" width="4.85546875" style="21" customWidth="1"/>
    <col min="11279" max="11279" width="4.5703125" style="21" customWidth="1"/>
    <col min="11280" max="11284" width="4.28515625" style="21" customWidth="1"/>
    <col min="11285" max="11285" width="4.7109375" style="21" customWidth="1"/>
    <col min="11286" max="11286" width="5.7109375" style="21" customWidth="1"/>
    <col min="11287" max="11287" width="6" style="21" customWidth="1"/>
    <col min="11288" max="11288" width="1.7109375" style="21" customWidth="1"/>
    <col min="11289" max="11310" width="4" style="21" customWidth="1"/>
    <col min="11311" max="11311" width="3.7109375" style="21" customWidth="1"/>
    <col min="11312" max="11316" width="4" style="21" customWidth="1"/>
    <col min="11317" max="11317" width="4.140625" style="21" customWidth="1"/>
    <col min="11318" max="11515" width="11.42578125" style="21"/>
    <col min="11516" max="11516" width="2" style="21" customWidth="1"/>
    <col min="11517" max="11517" width="36" style="21" customWidth="1"/>
    <col min="11518" max="11518" width="5.42578125" style="21" customWidth="1"/>
    <col min="11519" max="11520" width="4.28515625" style="21" customWidth="1"/>
    <col min="11521" max="11521" width="5" style="21" customWidth="1"/>
    <col min="11522" max="11527" width="4.28515625" style="21" customWidth="1"/>
    <col min="11528" max="11529" width="4.7109375" style="21" customWidth="1"/>
    <col min="11530" max="11530" width="4.85546875" style="21" customWidth="1"/>
    <col min="11531" max="11531" width="4.42578125" style="21" customWidth="1"/>
    <col min="11532" max="11533" width="4.28515625" style="21" customWidth="1"/>
    <col min="11534" max="11534" width="4.85546875" style="21" customWidth="1"/>
    <col min="11535" max="11535" width="4.5703125" style="21" customWidth="1"/>
    <col min="11536" max="11540" width="4.28515625" style="21" customWidth="1"/>
    <col min="11541" max="11541" width="4.7109375" style="21" customWidth="1"/>
    <col min="11542" max="11542" width="5.7109375" style="21" customWidth="1"/>
    <col min="11543" max="11543" width="6" style="21" customWidth="1"/>
    <col min="11544" max="11544" width="1.7109375" style="21" customWidth="1"/>
    <col min="11545" max="11566" width="4" style="21" customWidth="1"/>
    <col min="11567" max="11567" width="3.7109375" style="21" customWidth="1"/>
    <col min="11568" max="11572" width="4" style="21" customWidth="1"/>
    <col min="11573" max="11573" width="4.140625" style="21" customWidth="1"/>
    <col min="11574" max="11771" width="11.42578125" style="21"/>
    <col min="11772" max="11772" width="2" style="21" customWidth="1"/>
    <col min="11773" max="11773" width="36" style="21" customWidth="1"/>
    <col min="11774" max="11774" width="5.42578125" style="21" customWidth="1"/>
    <col min="11775" max="11776" width="4.28515625" style="21" customWidth="1"/>
    <col min="11777" max="11777" width="5" style="21" customWidth="1"/>
    <col min="11778" max="11783" width="4.28515625" style="21" customWidth="1"/>
    <col min="11784" max="11785" width="4.7109375" style="21" customWidth="1"/>
    <col min="11786" max="11786" width="4.85546875" style="21" customWidth="1"/>
    <col min="11787" max="11787" width="4.42578125" style="21" customWidth="1"/>
    <col min="11788" max="11789" width="4.28515625" style="21" customWidth="1"/>
    <col min="11790" max="11790" width="4.85546875" style="21" customWidth="1"/>
    <col min="11791" max="11791" width="4.5703125" style="21" customWidth="1"/>
    <col min="11792" max="11796" width="4.28515625" style="21" customWidth="1"/>
    <col min="11797" max="11797" width="4.7109375" style="21" customWidth="1"/>
    <col min="11798" max="11798" width="5.7109375" style="21" customWidth="1"/>
    <col min="11799" max="11799" width="6" style="21" customWidth="1"/>
    <col min="11800" max="11800" width="1.7109375" style="21" customWidth="1"/>
    <col min="11801" max="11822" width="4" style="21" customWidth="1"/>
    <col min="11823" max="11823" width="3.7109375" style="21" customWidth="1"/>
    <col min="11824" max="11828" width="4" style="21" customWidth="1"/>
    <col min="11829" max="11829" width="4.140625" style="21" customWidth="1"/>
    <col min="11830" max="12027" width="11.42578125" style="21"/>
    <col min="12028" max="12028" width="2" style="21" customWidth="1"/>
    <col min="12029" max="12029" width="36" style="21" customWidth="1"/>
    <col min="12030" max="12030" width="5.42578125" style="21" customWidth="1"/>
    <col min="12031" max="12032" width="4.28515625" style="21" customWidth="1"/>
    <col min="12033" max="12033" width="5" style="21" customWidth="1"/>
    <col min="12034" max="12039" width="4.28515625" style="21" customWidth="1"/>
    <col min="12040" max="12041" width="4.7109375" style="21" customWidth="1"/>
    <col min="12042" max="12042" width="4.85546875" style="21" customWidth="1"/>
    <col min="12043" max="12043" width="4.42578125" style="21" customWidth="1"/>
    <col min="12044" max="12045" width="4.28515625" style="21" customWidth="1"/>
    <col min="12046" max="12046" width="4.85546875" style="21" customWidth="1"/>
    <col min="12047" max="12047" width="4.5703125" style="21" customWidth="1"/>
    <col min="12048" max="12052" width="4.28515625" style="21" customWidth="1"/>
    <col min="12053" max="12053" width="4.7109375" style="21" customWidth="1"/>
    <col min="12054" max="12054" width="5.7109375" style="21" customWidth="1"/>
    <col min="12055" max="12055" width="6" style="21" customWidth="1"/>
    <col min="12056" max="12056" width="1.7109375" style="21" customWidth="1"/>
    <col min="12057" max="12078" width="4" style="21" customWidth="1"/>
    <col min="12079" max="12079" width="3.7109375" style="21" customWidth="1"/>
    <col min="12080" max="12084" width="4" style="21" customWidth="1"/>
    <col min="12085" max="12085" width="4.140625" style="21" customWidth="1"/>
    <col min="12086" max="12283" width="11.42578125" style="21"/>
    <col min="12284" max="12284" width="2" style="21" customWidth="1"/>
    <col min="12285" max="12285" width="36" style="21" customWidth="1"/>
    <col min="12286" max="12286" width="5.42578125" style="21" customWidth="1"/>
    <col min="12287" max="12288" width="4.28515625" style="21" customWidth="1"/>
    <col min="12289" max="12289" width="5" style="21" customWidth="1"/>
    <col min="12290" max="12295" width="4.28515625" style="21" customWidth="1"/>
    <col min="12296" max="12297" width="4.7109375" style="21" customWidth="1"/>
    <col min="12298" max="12298" width="4.85546875" style="21" customWidth="1"/>
    <col min="12299" max="12299" width="4.42578125" style="21" customWidth="1"/>
    <col min="12300" max="12301" width="4.28515625" style="21" customWidth="1"/>
    <col min="12302" max="12302" width="4.85546875" style="21" customWidth="1"/>
    <col min="12303" max="12303" width="4.5703125" style="21" customWidth="1"/>
    <col min="12304" max="12308" width="4.28515625" style="21" customWidth="1"/>
    <col min="12309" max="12309" width="4.7109375" style="21" customWidth="1"/>
    <col min="12310" max="12310" width="5.7109375" style="21" customWidth="1"/>
    <col min="12311" max="12311" width="6" style="21" customWidth="1"/>
    <col min="12312" max="12312" width="1.7109375" style="21" customWidth="1"/>
    <col min="12313" max="12334" width="4" style="21" customWidth="1"/>
    <col min="12335" max="12335" width="3.7109375" style="21" customWidth="1"/>
    <col min="12336" max="12340" width="4" style="21" customWidth="1"/>
    <col min="12341" max="12341" width="4.140625" style="21" customWidth="1"/>
    <col min="12342" max="12539" width="11.42578125" style="21"/>
    <col min="12540" max="12540" width="2" style="21" customWidth="1"/>
    <col min="12541" max="12541" width="36" style="21" customWidth="1"/>
    <col min="12542" max="12542" width="5.42578125" style="21" customWidth="1"/>
    <col min="12543" max="12544" width="4.28515625" style="21" customWidth="1"/>
    <col min="12545" max="12545" width="5" style="21" customWidth="1"/>
    <col min="12546" max="12551" width="4.28515625" style="21" customWidth="1"/>
    <col min="12552" max="12553" width="4.7109375" style="21" customWidth="1"/>
    <col min="12554" max="12554" width="4.85546875" style="21" customWidth="1"/>
    <col min="12555" max="12555" width="4.42578125" style="21" customWidth="1"/>
    <col min="12556" max="12557" width="4.28515625" style="21" customWidth="1"/>
    <col min="12558" max="12558" width="4.85546875" style="21" customWidth="1"/>
    <col min="12559" max="12559" width="4.5703125" style="21" customWidth="1"/>
    <col min="12560" max="12564" width="4.28515625" style="21" customWidth="1"/>
    <col min="12565" max="12565" width="4.7109375" style="21" customWidth="1"/>
    <col min="12566" max="12566" width="5.7109375" style="21" customWidth="1"/>
    <col min="12567" max="12567" width="6" style="21" customWidth="1"/>
    <col min="12568" max="12568" width="1.7109375" style="21" customWidth="1"/>
    <col min="12569" max="12590" width="4" style="21" customWidth="1"/>
    <col min="12591" max="12591" width="3.7109375" style="21" customWidth="1"/>
    <col min="12592" max="12596" width="4" style="21" customWidth="1"/>
    <col min="12597" max="12597" width="4.140625" style="21" customWidth="1"/>
    <col min="12598" max="12795" width="11.42578125" style="21"/>
    <col min="12796" max="12796" width="2" style="21" customWidth="1"/>
    <col min="12797" max="12797" width="36" style="21" customWidth="1"/>
    <col min="12798" max="12798" width="5.42578125" style="21" customWidth="1"/>
    <col min="12799" max="12800" width="4.28515625" style="21" customWidth="1"/>
    <col min="12801" max="12801" width="5" style="21" customWidth="1"/>
    <col min="12802" max="12807" width="4.28515625" style="21" customWidth="1"/>
    <col min="12808" max="12809" width="4.7109375" style="21" customWidth="1"/>
    <col min="12810" max="12810" width="4.85546875" style="21" customWidth="1"/>
    <col min="12811" max="12811" width="4.42578125" style="21" customWidth="1"/>
    <col min="12812" max="12813" width="4.28515625" style="21" customWidth="1"/>
    <col min="12814" max="12814" width="4.85546875" style="21" customWidth="1"/>
    <col min="12815" max="12815" width="4.5703125" style="21" customWidth="1"/>
    <col min="12816" max="12820" width="4.28515625" style="21" customWidth="1"/>
    <col min="12821" max="12821" width="4.7109375" style="21" customWidth="1"/>
    <col min="12822" max="12822" width="5.7109375" style="21" customWidth="1"/>
    <col min="12823" max="12823" width="6" style="21" customWidth="1"/>
    <col min="12824" max="12824" width="1.7109375" style="21" customWidth="1"/>
    <col min="12825" max="12846" width="4" style="21" customWidth="1"/>
    <col min="12847" max="12847" width="3.7109375" style="21" customWidth="1"/>
    <col min="12848" max="12852" width="4" style="21" customWidth="1"/>
    <col min="12853" max="12853" width="4.140625" style="21" customWidth="1"/>
    <col min="12854" max="13051" width="11.42578125" style="21"/>
    <col min="13052" max="13052" width="2" style="21" customWidth="1"/>
    <col min="13053" max="13053" width="36" style="21" customWidth="1"/>
    <col min="13054" max="13054" width="5.42578125" style="21" customWidth="1"/>
    <col min="13055" max="13056" width="4.28515625" style="21" customWidth="1"/>
    <col min="13057" max="13057" width="5" style="21" customWidth="1"/>
    <col min="13058" max="13063" width="4.28515625" style="21" customWidth="1"/>
    <col min="13064" max="13065" width="4.7109375" style="21" customWidth="1"/>
    <col min="13066" max="13066" width="4.85546875" style="21" customWidth="1"/>
    <col min="13067" max="13067" width="4.42578125" style="21" customWidth="1"/>
    <col min="13068" max="13069" width="4.28515625" style="21" customWidth="1"/>
    <col min="13070" max="13070" width="4.85546875" style="21" customWidth="1"/>
    <col min="13071" max="13071" width="4.5703125" style="21" customWidth="1"/>
    <col min="13072" max="13076" width="4.28515625" style="21" customWidth="1"/>
    <col min="13077" max="13077" width="4.7109375" style="21" customWidth="1"/>
    <col min="13078" max="13078" width="5.7109375" style="21" customWidth="1"/>
    <col min="13079" max="13079" width="6" style="21" customWidth="1"/>
    <col min="13080" max="13080" width="1.7109375" style="21" customWidth="1"/>
    <col min="13081" max="13102" width="4" style="21" customWidth="1"/>
    <col min="13103" max="13103" width="3.7109375" style="21" customWidth="1"/>
    <col min="13104" max="13108" width="4" style="21" customWidth="1"/>
    <col min="13109" max="13109" width="4.140625" style="21" customWidth="1"/>
    <col min="13110" max="13307" width="11.42578125" style="21"/>
    <col min="13308" max="13308" width="2" style="21" customWidth="1"/>
    <col min="13309" max="13309" width="36" style="21" customWidth="1"/>
    <col min="13310" max="13310" width="5.42578125" style="21" customWidth="1"/>
    <col min="13311" max="13312" width="4.28515625" style="21" customWidth="1"/>
    <col min="13313" max="13313" width="5" style="21" customWidth="1"/>
    <col min="13314" max="13319" width="4.28515625" style="21" customWidth="1"/>
    <col min="13320" max="13321" width="4.7109375" style="21" customWidth="1"/>
    <col min="13322" max="13322" width="4.85546875" style="21" customWidth="1"/>
    <col min="13323" max="13323" width="4.42578125" style="21" customWidth="1"/>
    <col min="13324" max="13325" width="4.28515625" style="21" customWidth="1"/>
    <col min="13326" max="13326" width="4.85546875" style="21" customWidth="1"/>
    <col min="13327" max="13327" width="4.5703125" style="21" customWidth="1"/>
    <col min="13328" max="13332" width="4.28515625" style="21" customWidth="1"/>
    <col min="13333" max="13333" width="4.7109375" style="21" customWidth="1"/>
    <col min="13334" max="13334" width="5.7109375" style="21" customWidth="1"/>
    <col min="13335" max="13335" width="6" style="21" customWidth="1"/>
    <col min="13336" max="13336" width="1.7109375" style="21" customWidth="1"/>
    <col min="13337" max="13358" width="4" style="21" customWidth="1"/>
    <col min="13359" max="13359" width="3.7109375" style="21" customWidth="1"/>
    <col min="13360" max="13364" width="4" style="21" customWidth="1"/>
    <col min="13365" max="13365" width="4.140625" style="21" customWidth="1"/>
    <col min="13366" max="13563" width="11.42578125" style="21"/>
    <col min="13564" max="13564" width="2" style="21" customWidth="1"/>
    <col min="13565" max="13565" width="36" style="21" customWidth="1"/>
    <col min="13566" max="13566" width="5.42578125" style="21" customWidth="1"/>
    <col min="13567" max="13568" width="4.28515625" style="21" customWidth="1"/>
    <col min="13569" max="13569" width="5" style="21" customWidth="1"/>
    <col min="13570" max="13575" width="4.28515625" style="21" customWidth="1"/>
    <col min="13576" max="13577" width="4.7109375" style="21" customWidth="1"/>
    <col min="13578" max="13578" width="4.85546875" style="21" customWidth="1"/>
    <col min="13579" max="13579" width="4.42578125" style="21" customWidth="1"/>
    <col min="13580" max="13581" width="4.28515625" style="21" customWidth="1"/>
    <col min="13582" max="13582" width="4.85546875" style="21" customWidth="1"/>
    <col min="13583" max="13583" width="4.5703125" style="21" customWidth="1"/>
    <col min="13584" max="13588" width="4.28515625" style="21" customWidth="1"/>
    <col min="13589" max="13589" width="4.7109375" style="21" customWidth="1"/>
    <col min="13590" max="13590" width="5.7109375" style="21" customWidth="1"/>
    <col min="13591" max="13591" width="6" style="21" customWidth="1"/>
    <col min="13592" max="13592" width="1.7109375" style="21" customWidth="1"/>
    <col min="13593" max="13614" width="4" style="21" customWidth="1"/>
    <col min="13615" max="13615" width="3.7109375" style="21" customWidth="1"/>
    <col min="13616" max="13620" width="4" style="21" customWidth="1"/>
    <col min="13621" max="13621" width="4.140625" style="21" customWidth="1"/>
    <col min="13622" max="13819" width="11.42578125" style="21"/>
    <col min="13820" max="13820" width="2" style="21" customWidth="1"/>
    <col min="13821" max="13821" width="36" style="21" customWidth="1"/>
    <col min="13822" max="13822" width="5.42578125" style="21" customWidth="1"/>
    <col min="13823" max="13824" width="4.28515625" style="21" customWidth="1"/>
    <col min="13825" max="13825" width="5" style="21" customWidth="1"/>
    <col min="13826" max="13831" width="4.28515625" style="21" customWidth="1"/>
    <col min="13832" max="13833" width="4.7109375" style="21" customWidth="1"/>
    <col min="13834" max="13834" width="4.85546875" style="21" customWidth="1"/>
    <col min="13835" max="13835" width="4.42578125" style="21" customWidth="1"/>
    <col min="13836" max="13837" width="4.28515625" style="21" customWidth="1"/>
    <col min="13838" max="13838" width="4.85546875" style="21" customWidth="1"/>
    <col min="13839" max="13839" width="4.5703125" style="21" customWidth="1"/>
    <col min="13840" max="13844" width="4.28515625" style="21" customWidth="1"/>
    <col min="13845" max="13845" width="4.7109375" style="21" customWidth="1"/>
    <col min="13846" max="13846" width="5.7109375" style="21" customWidth="1"/>
    <col min="13847" max="13847" width="6" style="21" customWidth="1"/>
    <col min="13848" max="13848" width="1.7109375" style="21" customWidth="1"/>
    <col min="13849" max="13870" width="4" style="21" customWidth="1"/>
    <col min="13871" max="13871" width="3.7109375" style="21" customWidth="1"/>
    <col min="13872" max="13876" width="4" style="21" customWidth="1"/>
    <col min="13877" max="13877" width="4.140625" style="21" customWidth="1"/>
    <col min="13878" max="14075" width="11.42578125" style="21"/>
    <col min="14076" max="14076" width="2" style="21" customWidth="1"/>
    <col min="14077" max="14077" width="36" style="21" customWidth="1"/>
    <col min="14078" max="14078" width="5.42578125" style="21" customWidth="1"/>
    <col min="14079" max="14080" width="4.28515625" style="21" customWidth="1"/>
    <col min="14081" max="14081" width="5" style="21" customWidth="1"/>
    <col min="14082" max="14087" width="4.28515625" style="21" customWidth="1"/>
    <col min="14088" max="14089" width="4.7109375" style="21" customWidth="1"/>
    <col min="14090" max="14090" width="4.85546875" style="21" customWidth="1"/>
    <col min="14091" max="14091" width="4.42578125" style="21" customWidth="1"/>
    <col min="14092" max="14093" width="4.28515625" style="21" customWidth="1"/>
    <col min="14094" max="14094" width="4.85546875" style="21" customWidth="1"/>
    <col min="14095" max="14095" width="4.5703125" style="21" customWidth="1"/>
    <col min="14096" max="14100" width="4.28515625" style="21" customWidth="1"/>
    <col min="14101" max="14101" width="4.7109375" style="21" customWidth="1"/>
    <col min="14102" max="14102" width="5.7109375" style="21" customWidth="1"/>
    <col min="14103" max="14103" width="6" style="21" customWidth="1"/>
    <col min="14104" max="14104" width="1.7109375" style="21" customWidth="1"/>
    <col min="14105" max="14126" width="4" style="21" customWidth="1"/>
    <col min="14127" max="14127" width="3.7109375" style="21" customWidth="1"/>
    <col min="14128" max="14132" width="4" style="21" customWidth="1"/>
    <col min="14133" max="14133" width="4.140625" style="21" customWidth="1"/>
    <col min="14134" max="14331" width="11.42578125" style="21"/>
    <col min="14332" max="14332" width="2" style="21" customWidth="1"/>
    <col min="14333" max="14333" width="36" style="21" customWidth="1"/>
    <col min="14334" max="14334" width="5.42578125" style="21" customWidth="1"/>
    <col min="14335" max="14336" width="4.28515625" style="21" customWidth="1"/>
    <col min="14337" max="14337" width="5" style="21" customWidth="1"/>
    <col min="14338" max="14343" width="4.28515625" style="21" customWidth="1"/>
    <col min="14344" max="14345" width="4.7109375" style="21" customWidth="1"/>
    <col min="14346" max="14346" width="4.85546875" style="21" customWidth="1"/>
    <col min="14347" max="14347" width="4.42578125" style="21" customWidth="1"/>
    <col min="14348" max="14349" width="4.28515625" style="21" customWidth="1"/>
    <col min="14350" max="14350" width="4.85546875" style="21" customWidth="1"/>
    <col min="14351" max="14351" width="4.5703125" style="21" customWidth="1"/>
    <col min="14352" max="14356" width="4.28515625" style="21" customWidth="1"/>
    <col min="14357" max="14357" width="4.7109375" style="21" customWidth="1"/>
    <col min="14358" max="14358" width="5.7109375" style="21" customWidth="1"/>
    <col min="14359" max="14359" width="6" style="21" customWidth="1"/>
    <col min="14360" max="14360" width="1.7109375" style="21" customWidth="1"/>
    <col min="14361" max="14382" width="4" style="21" customWidth="1"/>
    <col min="14383" max="14383" width="3.7109375" style="21" customWidth="1"/>
    <col min="14384" max="14388" width="4" style="21" customWidth="1"/>
    <col min="14389" max="14389" width="4.140625" style="21" customWidth="1"/>
    <col min="14390" max="14587" width="11.42578125" style="21"/>
    <col min="14588" max="14588" width="2" style="21" customWidth="1"/>
    <col min="14589" max="14589" width="36" style="21" customWidth="1"/>
    <col min="14590" max="14590" width="5.42578125" style="21" customWidth="1"/>
    <col min="14591" max="14592" width="4.28515625" style="21" customWidth="1"/>
    <col min="14593" max="14593" width="5" style="21" customWidth="1"/>
    <col min="14594" max="14599" width="4.28515625" style="21" customWidth="1"/>
    <col min="14600" max="14601" width="4.7109375" style="21" customWidth="1"/>
    <col min="14602" max="14602" width="4.85546875" style="21" customWidth="1"/>
    <col min="14603" max="14603" width="4.42578125" style="21" customWidth="1"/>
    <col min="14604" max="14605" width="4.28515625" style="21" customWidth="1"/>
    <col min="14606" max="14606" width="4.85546875" style="21" customWidth="1"/>
    <col min="14607" max="14607" width="4.5703125" style="21" customWidth="1"/>
    <col min="14608" max="14612" width="4.28515625" style="21" customWidth="1"/>
    <col min="14613" max="14613" width="4.7109375" style="21" customWidth="1"/>
    <col min="14614" max="14614" width="5.7109375" style="21" customWidth="1"/>
    <col min="14615" max="14615" width="6" style="21" customWidth="1"/>
    <col min="14616" max="14616" width="1.7109375" style="21" customWidth="1"/>
    <col min="14617" max="14638" width="4" style="21" customWidth="1"/>
    <col min="14639" max="14639" width="3.7109375" style="21" customWidth="1"/>
    <col min="14640" max="14644" width="4" style="21" customWidth="1"/>
    <col min="14645" max="14645" width="4.140625" style="21" customWidth="1"/>
    <col min="14646" max="14843" width="11.42578125" style="21"/>
    <col min="14844" max="14844" width="2" style="21" customWidth="1"/>
    <col min="14845" max="14845" width="36" style="21" customWidth="1"/>
    <col min="14846" max="14846" width="5.42578125" style="21" customWidth="1"/>
    <col min="14847" max="14848" width="4.28515625" style="21" customWidth="1"/>
    <col min="14849" max="14849" width="5" style="21" customWidth="1"/>
    <col min="14850" max="14855" width="4.28515625" style="21" customWidth="1"/>
    <col min="14856" max="14857" width="4.7109375" style="21" customWidth="1"/>
    <col min="14858" max="14858" width="4.85546875" style="21" customWidth="1"/>
    <col min="14859" max="14859" width="4.42578125" style="21" customWidth="1"/>
    <col min="14860" max="14861" width="4.28515625" style="21" customWidth="1"/>
    <col min="14862" max="14862" width="4.85546875" style="21" customWidth="1"/>
    <col min="14863" max="14863" width="4.5703125" style="21" customWidth="1"/>
    <col min="14864" max="14868" width="4.28515625" style="21" customWidth="1"/>
    <col min="14869" max="14869" width="4.7109375" style="21" customWidth="1"/>
    <col min="14870" max="14870" width="5.7109375" style="21" customWidth="1"/>
    <col min="14871" max="14871" width="6" style="21" customWidth="1"/>
    <col min="14872" max="14872" width="1.7109375" style="21" customWidth="1"/>
    <col min="14873" max="14894" width="4" style="21" customWidth="1"/>
    <col min="14895" max="14895" width="3.7109375" style="21" customWidth="1"/>
    <col min="14896" max="14900" width="4" style="21" customWidth="1"/>
    <col min="14901" max="14901" width="4.140625" style="21" customWidth="1"/>
    <col min="14902" max="15099" width="11.42578125" style="21"/>
    <col min="15100" max="15100" width="2" style="21" customWidth="1"/>
    <col min="15101" max="15101" width="36" style="21" customWidth="1"/>
    <col min="15102" max="15102" width="5.42578125" style="21" customWidth="1"/>
    <col min="15103" max="15104" width="4.28515625" style="21" customWidth="1"/>
    <col min="15105" max="15105" width="5" style="21" customWidth="1"/>
    <col min="15106" max="15111" width="4.28515625" style="21" customWidth="1"/>
    <col min="15112" max="15113" width="4.7109375" style="21" customWidth="1"/>
    <col min="15114" max="15114" width="4.85546875" style="21" customWidth="1"/>
    <col min="15115" max="15115" width="4.42578125" style="21" customWidth="1"/>
    <col min="15116" max="15117" width="4.28515625" style="21" customWidth="1"/>
    <col min="15118" max="15118" width="4.85546875" style="21" customWidth="1"/>
    <col min="15119" max="15119" width="4.5703125" style="21" customWidth="1"/>
    <col min="15120" max="15124" width="4.28515625" style="21" customWidth="1"/>
    <col min="15125" max="15125" width="4.7109375" style="21" customWidth="1"/>
    <col min="15126" max="15126" width="5.7109375" style="21" customWidth="1"/>
    <col min="15127" max="15127" width="6" style="21" customWidth="1"/>
    <col min="15128" max="15128" width="1.7109375" style="21" customWidth="1"/>
    <col min="15129" max="15150" width="4" style="21" customWidth="1"/>
    <col min="15151" max="15151" width="3.7109375" style="21" customWidth="1"/>
    <col min="15152" max="15156" width="4" style="21" customWidth="1"/>
    <col min="15157" max="15157" width="4.140625" style="21" customWidth="1"/>
    <col min="15158" max="15355" width="11.42578125" style="21"/>
    <col min="15356" max="15356" width="2" style="21" customWidth="1"/>
    <col min="15357" max="15357" width="36" style="21" customWidth="1"/>
    <col min="15358" max="15358" width="5.42578125" style="21" customWidth="1"/>
    <col min="15359" max="15360" width="4.28515625" style="21" customWidth="1"/>
    <col min="15361" max="15361" width="5" style="21" customWidth="1"/>
    <col min="15362" max="15367" width="4.28515625" style="21" customWidth="1"/>
    <col min="15368" max="15369" width="4.7109375" style="21" customWidth="1"/>
    <col min="15370" max="15370" width="4.85546875" style="21" customWidth="1"/>
    <col min="15371" max="15371" width="4.42578125" style="21" customWidth="1"/>
    <col min="15372" max="15373" width="4.28515625" style="21" customWidth="1"/>
    <col min="15374" max="15374" width="4.85546875" style="21" customWidth="1"/>
    <col min="15375" max="15375" width="4.5703125" style="21" customWidth="1"/>
    <col min="15376" max="15380" width="4.28515625" style="21" customWidth="1"/>
    <col min="15381" max="15381" width="4.7109375" style="21" customWidth="1"/>
    <col min="15382" max="15382" width="5.7109375" style="21" customWidth="1"/>
    <col min="15383" max="15383" width="6" style="21" customWidth="1"/>
    <col min="15384" max="15384" width="1.7109375" style="21" customWidth="1"/>
    <col min="15385" max="15406" width="4" style="21" customWidth="1"/>
    <col min="15407" max="15407" width="3.7109375" style="21" customWidth="1"/>
    <col min="15408" max="15412" width="4" style="21" customWidth="1"/>
    <col min="15413" max="15413" width="4.140625" style="21" customWidth="1"/>
    <col min="15414" max="15611" width="11.42578125" style="21"/>
    <col min="15612" max="15612" width="2" style="21" customWidth="1"/>
    <col min="15613" max="15613" width="36" style="21" customWidth="1"/>
    <col min="15614" max="15614" width="5.42578125" style="21" customWidth="1"/>
    <col min="15615" max="15616" width="4.28515625" style="21" customWidth="1"/>
    <col min="15617" max="15617" width="5" style="21" customWidth="1"/>
    <col min="15618" max="15623" width="4.28515625" style="21" customWidth="1"/>
    <col min="15624" max="15625" width="4.7109375" style="21" customWidth="1"/>
    <col min="15626" max="15626" width="4.85546875" style="21" customWidth="1"/>
    <col min="15627" max="15627" width="4.42578125" style="21" customWidth="1"/>
    <col min="15628" max="15629" width="4.28515625" style="21" customWidth="1"/>
    <col min="15630" max="15630" width="4.85546875" style="21" customWidth="1"/>
    <col min="15631" max="15631" width="4.5703125" style="21" customWidth="1"/>
    <col min="15632" max="15636" width="4.28515625" style="21" customWidth="1"/>
    <col min="15637" max="15637" width="4.7109375" style="21" customWidth="1"/>
    <col min="15638" max="15638" width="5.7109375" style="21" customWidth="1"/>
    <col min="15639" max="15639" width="6" style="21" customWidth="1"/>
    <col min="15640" max="15640" width="1.7109375" style="21" customWidth="1"/>
    <col min="15641" max="15662" width="4" style="21" customWidth="1"/>
    <col min="15663" max="15663" width="3.7109375" style="21" customWidth="1"/>
    <col min="15664" max="15668" width="4" style="21" customWidth="1"/>
    <col min="15669" max="15669" width="4.140625" style="21" customWidth="1"/>
    <col min="15670" max="15867" width="11.42578125" style="21"/>
    <col min="15868" max="15868" width="2" style="21" customWidth="1"/>
    <col min="15869" max="15869" width="36" style="21" customWidth="1"/>
    <col min="15870" max="15870" width="5.42578125" style="21" customWidth="1"/>
    <col min="15871" max="15872" width="4.28515625" style="21" customWidth="1"/>
    <col min="15873" max="15873" width="5" style="21" customWidth="1"/>
    <col min="15874" max="15879" width="4.28515625" style="21" customWidth="1"/>
    <col min="15880" max="15881" width="4.7109375" style="21" customWidth="1"/>
    <col min="15882" max="15882" width="4.85546875" style="21" customWidth="1"/>
    <col min="15883" max="15883" width="4.42578125" style="21" customWidth="1"/>
    <col min="15884" max="15885" width="4.28515625" style="21" customWidth="1"/>
    <col min="15886" max="15886" width="4.85546875" style="21" customWidth="1"/>
    <col min="15887" max="15887" width="4.5703125" style="21" customWidth="1"/>
    <col min="15888" max="15892" width="4.28515625" style="21" customWidth="1"/>
    <col min="15893" max="15893" width="4.7109375" style="21" customWidth="1"/>
    <col min="15894" max="15894" width="5.7109375" style="21" customWidth="1"/>
    <col min="15895" max="15895" width="6" style="21" customWidth="1"/>
    <col min="15896" max="15896" width="1.7109375" style="21" customWidth="1"/>
    <col min="15897" max="15918" width="4" style="21" customWidth="1"/>
    <col min="15919" max="15919" width="3.7109375" style="21" customWidth="1"/>
    <col min="15920" max="15924" width="4" style="21" customWidth="1"/>
    <col min="15925" max="15925" width="4.140625" style="21" customWidth="1"/>
    <col min="15926" max="16123" width="11.42578125" style="21"/>
    <col min="16124" max="16124" width="2" style="21" customWidth="1"/>
    <col min="16125" max="16125" width="36" style="21" customWidth="1"/>
    <col min="16126" max="16126" width="5.42578125" style="21" customWidth="1"/>
    <col min="16127" max="16128" width="4.28515625" style="21" customWidth="1"/>
    <col min="16129" max="16129" width="5" style="21" customWidth="1"/>
    <col min="16130" max="16135" width="4.28515625" style="21" customWidth="1"/>
    <col min="16136" max="16137" width="4.7109375" style="21" customWidth="1"/>
    <col min="16138" max="16138" width="4.85546875" style="21" customWidth="1"/>
    <col min="16139" max="16139" width="4.42578125" style="21" customWidth="1"/>
    <col min="16140" max="16141" width="4.28515625" style="21" customWidth="1"/>
    <col min="16142" max="16142" width="4.85546875" style="21" customWidth="1"/>
    <col min="16143" max="16143" width="4.5703125" style="21" customWidth="1"/>
    <col min="16144" max="16148" width="4.28515625" style="21" customWidth="1"/>
    <col min="16149" max="16149" width="4.7109375" style="21" customWidth="1"/>
    <col min="16150" max="16150" width="5.7109375" style="21" customWidth="1"/>
    <col min="16151" max="16151" width="6" style="21" customWidth="1"/>
    <col min="16152" max="16152" width="1.7109375" style="21" customWidth="1"/>
    <col min="16153" max="16174" width="4" style="21" customWidth="1"/>
    <col min="16175" max="16175" width="3.7109375" style="21" customWidth="1"/>
    <col min="16176" max="16180" width="4" style="21" customWidth="1"/>
    <col min="16181" max="16181" width="4.140625" style="21" customWidth="1"/>
    <col min="16182" max="16384" width="11.42578125" style="21"/>
  </cols>
  <sheetData>
    <row r="1" spans="1:81" ht="9" x14ac:dyDescent="0.25">
      <c r="A1" s="21"/>
      <c r="B1" s="74"/>
      <c r="C1" s="74"/>
      <c r="D1" s="74"/>
      <c r="E1" s="74"/>
      <c r="F1" s="74"/>
      <c r="G1" s="74"/>
      <c r="H1" s="74"/>
      <c r="I1" s="74"/>
      <c r="J1" s="74"/>
      <c r="K1" s="74"/>
      <c r="L1" s="74"/>
      <c r="M1" s="74"/>
      <c r="N1" s="74"/>
      <c r="O1" s="74"/>
      <c r="P1" s="74"/>
      <c r="Q1" s="74"/>
      <c r="R1" s="74"/>
      <c r="S1" s="74"/>
      <c r="T1" s="74"/>
      <c r="U1" s="74"/>
      <c r="V1" s="74"/>
      <c r="W1" s="74"/>
      <c r="X1" s="74"/>
      <c r="Y1" s="74"/>
      <c r="Z1" s="74"/>
      <c r="AA1" s="74"/>
    </row>
    <row r="3" spans="1:81" ht="9" x14ac:dyDescent="0.25">
      <c r="A3" s="21"/>
      <c r="B3" s="159" t="s">
        <v>527</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1:81" ht="10.5" customHeight="1" x14ac:dyDescent="0.25">
      <c r="A4" s="21"/>
      <c r="B4" s="172" t="s">
        <v>0</v>
      </c>
      <c r="C4" s="72" t="s">
        <v>1</v>
      </c>
      <c r="D4" s="72" t="s">
        <v>2</v>
      </c>
      <c r="E4" s="72" t="s">
        <v>3</v>
      </c>
      <c r="F4" s="72" t="s">
        <v>4</v>
      </c>
      <c r="G4" s="72" t="s">
        <v>5</v>
      </c>
      <c r="H4" s="72" t="s">
        <v>6</v>
      </c>
      <c r="I4" s="72" t="s">
        <v>7</v>
      </c>
      <c r="J4" s="72" t="s">
        <v>8</v>
      </c>
      <c r="K4" s="72" t="s">
        <v>9</v>
      </c>
      <c r="L4" s="72" t="s">
        <v>451</v>
      </c>
      <c r="M4" s="72" t="s">
        <v>11</v>
      </c>
      <c r="N4" s="72" t="s">
        <v>12</v>
      </c>
      <c r="O4" s="72" t="s">
        <v>13</v>
      </c>
      <c r="P4" s="72" t="s">
        <v>14</v>
      </c>
      <c r="Q4" s="72" t="s">
        <v>15</v>
      </c>
      <c r="R4" s="72" t="s">
        <v>16</v>
      </c>
      <c r="S4" s="72" t="s">
        <v>17</v>
      </c>
      <c r="T4" s="72" t="s">
        <v>18</v>
      </c>
      <c r="U4" s="72" t="s">
        <v>19</v>
      </c>
      <c r="V4" s="72" t="s">
        <v>20</v>
      </c>
      <c r="W4" s="71" t="s">
        <v>21</v>
      </c>
      <c r="X4" s="72" t="s">
        <v>22</v>
      </c>
      <c r="Y4" s="72" t="s">
        <v>23</v>
      </c>
      <c r="Z4" s="72" t="s">
        <v>24</v>
      </c>
      <c r="AA4" s="72" t="s">
        <v>433</v>
      </c>
      <c r="AB4" s="77" t="s">
        <v>25</v>
      </c>
      <c r="AC4" s="23"/>
    </row>
    <row r="5" spans="1:81" ht="9" x14ac:dyDescent="0.25">
      <c r="A5" s="21"/>
      <c r="B5" s="246" t="s">
        <v>395</v>
      </c>
      <c r="C5" s="73">
        <v>204</v>
      </c>
      <c r="D5" s="73">
        <v>154</v>
      </c>
      <c r="E5" s="73">
        <v>33</v>
      </c>
      <c r="F5" s="73">
        <v>22</v>
      </c>
      <c r="G5" s="73">
        <v>549</v>
      </c>
      <c r="H5" s="73">
        <v>59</v>
      </c>
      <c r="I5" s="73">
        <v>856</v>
      </c>
      <c r="J5" s="73">
        <v>310</v>
      </c>
      <c r="K5" s="73">
        <v>239</v>
      </c>
      <c r="L5" s="73">
        <v>345</v>
      </c>
      <c r="M5" s="73">
        <v>52</v>
      </c>
      <c r="N5" s="73">
        <v>69</v>
      </c>
      <c r="O5" s="73">
        <v>109</v>
      </c>
      <c r="P5" s="73">
        <v>137</v>
      </c>
      <c r="Q5" s="73">
        <v>34</v>
      </c>
      <c r="R5" s="73">
        <v>103</v>
      </c>
      <c r="S5" s="73">
        <v>145</v>
      </c>
      <c r="T5" s="73">
        <v>411</v>
      </c>
      <c r="U5" s="73">
        <v>30</v>
      </c>
      <c r="V5" s="73">
        <v>33</v>
      </c>
      <c r="W5" s="247">
        <v>36</v>
      </c>
      <c r="X5" s="73">
        <v>128</v>
      </c>
      <c r="Y5" s="73">
        <v>0</v>
      </c>
      <c r="Z5" s="73">
        <v>24</v>
      </c>
      <c r="AA5" s="73">
        <v>44</v>
      </c>
      <c r="AB5" s="171">
        <v>4126</v>
      </c>
      <c r="AC5" s="75"/>
      <c r="AD5" s="75"/>
      <c r="AE5" s="75"/>
      <c r="AF5" s="75"/>
      <c r="AG5" s="75"/>
      <c r="AH5" s="75"/>
      <c r="AI5" s="75"/>
      <c r="AJ5" s="75"/>
      <c r="AK5" s="75"/>
      <c r="AL5" s="75"/>
    </row>
    <row r="6" spans="1:81" ht="9" x14ac:dyDescent="0.25">
      <c r="A6" s="21"/>
      <c r="B6" s="26" t="s">
        <v>396</v>
      </c>
      <c r="C6" s="169">
        <v>197</v>
      </c>
      <c r="D6" s="169">
        <v>150</v>
      </c>
      <c r="E6" s="169">
        <v>18</v>
      </c>
      <c r="F6" s="169">
        <v>22</v>
      </c>
      <c r="G6" s="169">
        <v>507</v>
      </c>
      <c r="H6" s="169">
        <v>59</v>
      </c>
      <c r="I6" s="169">
        <v>840</v>
      </c>
      <c r="J6" s="169">
        <v>294</v>
      </c>
      <c r="K6" s="169">
        <v>239</v>
      </c>
      <c r="L6" s="169">
        <v>309</v>
      </c>
      <c r="M6" s="169">
        <v>51</v>
      </c>
      <c r="N6" s="169">
        <v>67</v>
      </c>
      <c r="O6" s="169">
        <v>105</v>
      </c>
      <c r="P6" s="169">
        <v>134</v>
      </c>
      <c r="Q6" s="169">
        <v>34</v>
      </c>
      <c r="R6" s="169">
        <v>81</v>
      </c>
      <c r="S6" s="169">
        <v>135</v>
      </c>
      <c r="T6" s="169">
        <v>414</v>
      </c>
      <c r="U6" s="169">
        <v>27</v>
      </c>
      <c r="V6" s="169">
        <v>31</v>
      </c>
      <c r="W6" s="137">
        <v>34</v>
      </c>
      <c r="X6" s="169">
        <v>141</v>
      </c>
      <c r="Y6" s="169">
        <v>0</v>
      </c>
      <c r="Z6" s="169">
        <v>25</v>
      </c>
      <c r="AA6" s="169">
        <v>33</v>
      </c>
      <c r="AB6" s="82">
        <v>3947</v>
      </c>
      <c r="AC6" s="75"/>
      <c r="AD6" s="75"/>
      <c r="AE6" s="75"/>
      <c r="AF6" s="75"/>
      <c r="AG6" s="75"/>
      <c r="AH6" s="75"/>
      <c r="AI6" s="75"/>
      <c r="AJ6" s="75"/>
      <c r="AK6" s="75"/>
      <c r="AL6" s="75"/>
    </row>
    <row r="7" spans="1:81" ht="10.5" customHeight="1" x14ac:dyDescent="0.25">
      <c r="A7" s="21"/>
      <c r="B7" s="83" t="s">
        <v>528</v>
      </c>
      <c r="C7" s="175"/>
      <c r="D7" s="175"/>
      <c r="E7" s="175"/>
      <c r="F7" s="175"/>
      <c r="G7" s="175"/>
      <c r="H7" s="175"/>
      <c r="I7" s="175"/>
      <c r="J7" s="175"/>
      <c r="K7" s="175"/>
      <c r="L7" s="175"/>
      <c r="M7" s="175"/>
      <c r="N7" s="175"/>
      <c r="O7" s="175"/>
      <c r="P7" s="175"/>
      <c r="Q7" s="175"/>
      <c r="R7" s="175"/>
      <c r="S7" s="175"/>
      <c r="T7" s="175"/>
      <c r="U7" s="175"/>
      <c r="V7" s="82"/>
      <c r="W7" s="175"/>
      <c r="X7" s="175"/>
      <c r="Y7" s="175"/>
      <c r="Z7" s="175"/>
      <c r="AA7" s="175"/>
      <c r="AB7" s="82"/>
      <c r="AC7" s="75"/>
      <c r="AD7" s="75"/>
      <c r="AE7" s="75"/>
      <c r="AF7" s="75"/>
      <c r="AG7" s="75"/>
      <c r="AH7" s="75"/>
      <c r="AI7" s="75"/>
      <c r="AJ7" s="75"/>
      <c r="AK7" s="75"/>
      <c r="AL7" s="75"/>
    </row>
    <row r="8" spans="1:81" ht="10.5" customHeight="1" x14ac:dyDescent="0.25">
      <c r="A8" s="21"/>
      <c r="B8" s="85" t="s">
        <v>529</v>
      </c>
      <c r="C8" s="174">
        <v>222</v>
      </c>
      <c r="D8" s="174">
        <v>141</v>
      </c>
      <c r="E8" s="174">
        <v>23</v>
      </c>
      <c r="F8" s="174">
        <v>36</v>
      </c>
      <c r="G8" s="174">
        <v>535</v>
      </c>
      <c r="H8" s="174">
        <v>68</v>
      </c>
      <c r="I8" s="174">
        <v>853</v>
      </c>
      <c r="J8" s="174">
        <v>283</v>
      </c>
      <c r="K8" s="174">
        <v>275</v>
      </c>
      <c r="L8" s="174">
        <v>378</v>
      </c>
      <c r="M8" s="174">
        <v>50</v>
      </c>
      <c r="N8" s="174">
        <v>64</v>
      </c>
      <c r="O8" s="174">
        <v>108</v>
      </c>
      <c r="P8" s="174">
        <v>125</v>
      </c>
      <c r="Q8" s="174">
        <v>34</v>
      </c>
      <c r="R8" s="174">
        <v>79</v>
      </c>
      <c r="S8" s="402">
        <v>570</v>
      </c>
      <c r="T8" s="402"/>
      <c r="U8" s="174">
        <v>25</v>
      </c>
      <c r="V8" s="86">
        <v>33</v>
      </c>
      <c r="W8" s="174">
        <v>0</v>
      </c>
      <c r="X8" s="174">
        <v>211</v>
      </c>
      <c r="Y8" s="174">
        <v>0</v>
      </c>
      <c r="Z8" s="174">
        <v>40</v>
      </c>
      <c r="AA8" s="174">
        <v>58</v>
      </c>
      <c r="AB8" s="264">
        <v>4211</v>
      </c>
      <c r="AC8" s="75"/>
      <c r="AD8" s="75"/>
      <c r="AE8" s="75"/>
      <c r="AF8" s="75"/>
      <c r="AG8" s="75"/>
      <c r="AH8" s="75"/>
      <c r="AI8" s="75"/>
      <c r="AJ8" s="75"/>
      <c r="AK8" s="75"/>
      <c r="AL8" s="75"/>
    </row>
    <row r="9" spans="1:81" ht="9" x14ac:dyDescent="0.25">
      <c r="A9" s="21"/>
      <c r="B9" s="87"/>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75"/>
      <c r="AD9" s="75"/>
      <c r="AE9" s="75"/>
      <c r="AF9" s="75"/>
      <c r="AG9" s="75"/>
      <c r="AH9" s="75"/>
      <c r="AI9" s="75"/>
      <c r="AJ9" s="75"/>
      <c r="AK9" s="75"/>
      <c r="AL9" s="75"/>
    </row>
    <row r="10" spans="1:81" ht="9" x14ac:dyDescent="0.25">
      <c r="A10" s="2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23"/>
      <c r="AE10" s="75"/>
      <c r="AG10" s="75"/>
      <c r="AH10" s="75"/>
      <c r="AI10" s="75"/>
      <c r="AJ10" s="75"/>
      <c r="AM10" s="75"/>
      <c r="AN10" s="165"/>
      <c r="AO10" s="165"/>
      <c r="AP10" s="88"/>
      <c r="AQ10" s="88"/>
      <c r="AS10" s="88"/>
      <c r="AT10" s="88"/>
      <c r="AU10" s="165"/>
      <c r="AV10" s="75"/>
      <c r="AX10" s="75"/>
      <c r="AY10" s="165"/>
      <c r="AZ10" s="75"/>
      <c r="BA10" s="165"/>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row>
    <row r="11" spans="1:81" ht="9" x14ac:dyDescent="0.25">
      <c r="A11" s="21"/>
      <c r="B11" s="159" t="s">
        <v>530</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23"/>
      <c r="AE11" s="75"/>
      <c r="AG11" s="75"/>
      <c r="AH11" s="75"/>
      <c r="AI11" s="75"/>
      <c r="AJ11" s="75"/>
      <c r="AL11" s="88"/>
      <c r="AM11" s="75"/>
      <c r="AN11" s="165"/>
      <c r="AO11" s="165"/>
      <c r="AP11" s="88"/>
      <c r="AQ11" s="88"/>
      <c r="AS11" s="88"/>
      <c r="AU11" s="165"/>
      <c r="AV11" s="75"/>
      <c r="AX11" s="75"/>
      <c r="AY11" s="165"/>
      <c r="AZ11" s="75"/>
      <c r="BA11" s="165"/>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row>
    <row r="12" spans="1:81" ht="9" x14ac:dyDescent="0.25">
      <c r="A12" s="21"/>
      <c r="B12" s="172"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75"/>
      <c r="AE12" s="88"/>
      <c r="AF12" s="75"/>
      <c r="AH12" s="75"/>
      <c r="AI12" s="75"/>
      <c r="AJ12" s="75"/>
      <c r="AK12" s="75"/>
      <c r="AM12" s="88"/>
      <c r="AN12" s="75"/>
      <c r="AO12" s="165"/>
      <c r="AP12" s="165"/>
      <c r="AQ12" s="88"/>
      <c r="AR12" s="88"/>
      <c r="AT12" s="88"/>
      <c r="AV12" s="165"/>
      <c r="AW12" s="75"/>
      <c r="AY12" s="75"/>
      <c r="AZ12" s="165"/>
      <c r="BA12" s="75"/>
      <c r="BB12" s="165"/>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row>
    <row r="13" spans="1:81" ht="9" x14ac:dyDescent="0.25">
      <c r="A13" s="21"/>
      <c r="B13" s="246" t="s">
        <v>395</v>
      </c>
      <c r="C13" s="73">
        <v>204</v>
      </c>
      <c r="D13" s="73">
        <v>154</v>
      </c>
      <c r="E13" s="73">
        <v>33</v>
      </c>
      <c r="F13" s="73">
        <v>22</v>
      </c>
      <c r="G13" s="73">
        <v>549</v>
      </c>
      <c r="H13" s="73">
        <v>59</v>
      </c>
      <c r="I13" s="73">
        <v>856</v>
      </c>
      <c r="J13" s="73">
        <v>310</v>
      </c>
      <c r="K13" s="73">
        <v>239</v>
      </c>
      <c r="L13" s="73">
        <v>345</v>
      </c>
      <c r="M13" s="73">
        <v>52</v>
      </c>
      <c r="N13" s="73">
        <v>69</v>
      </c>
      <c r="O13" s="73">
        <v>109</v>
      </c>
      <c r="P13" s="73">
        <v>137</v>
      </c>
      <c r="Q13" s="73">
        <v>34</v>
      </c>
      <c r="R13" s="73">
        <v>103</v>
      </c>
      <c r="S13" s="73">
        <v>145</v>
      </c>
      <c r="T13" s="73">
        <v>411</v>
      </c>
      <c r="U13" s="73">
        <v>30</v>
      </c>
      <c r="V13" s="73">
        <v>33</v>
      </c>
      <c r="W13" s="247">
        <v>420</v>
      </c>
      <c r="X13" s="73">
        <v>128</v>
      </c>
      <c r="Y13" s="73">
        <v>0</v>
      </c>
      <c r="Z13" s="73">
        <v>24</v>
      </c>
      <c r="AA13" s="73">
        <v>44</v>
      </c>
      <c r="AB13" s="171">
        <v>4510</v>
      </c>
      <c r="AC13" s="75"/>
      <c r="AD13" s="75"/>
      <c r="AE13" s="88"/>
      <c r="AF13" s="75"/>
      <c r="AH13" s="75"/>
      <c r="AI13" s="75"/>
      <c r="AJ13" s="75"/>
      <c r="AK13" s="75"/>
      <c r="AM13" s="88"/>
      <c r="AN13" s="75"/>
      <c r="AO13" s="165"/>
      <c r="AP13" s="165"/>
      <c r="AQ13" s="88"/>
      <c r="AR13" s="88"/>
      <c r="AT13" s="88"/>
      <c r="AV13" s="165"/>
      <c r="AW13" s="75"/>
      <c r="AY13" s="75"/>
      <c r="AZ13" s="165"/>
      <c r="BA13" s="75"/>
      <c r="BB13" s="165"/>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row>
    <row r="14" spans="1:81" ht="9" x14ac:dyDescent="0.25">
      <c r="A14" s="21"/>
      <c r="B14" s="26" t="s">
        <v>396</v>
      </c>
      <c r="C14" s="169">
        <v>197</v>
      </c>
      <c r="D14" s="169">
        <v>150</v>
      </c>
      <c r="E14" s="169">
        <v>18</v>
      </c>
      <c r="F14" s="169">
        <v>22</v>
      </c>
      <c r="G14" s="169">
        <v>507</v>
      </c>
      <c r="H14" s="169">
        <v>59</v>
      </c>
      <c r="I14" s="169">
        <v>840</v>
      </c>
      <c r="J14" s="169">
        <v>294</v>
      </c>
      <c r="K14" s="169">
        <v>239</v>
      </c>
      <c r="L14" s="169">
        <v>309</v>
      </c>
      <c r="M14" s="169">
        <v>51</v>
      </c>
      <c r="N14" s="169">
        <v>67</v>
      </c>
      <c r="O14" s="169">
        <v>105</v>
      </c>
      <c r="P14" s="169">
        <v>134</v>
      </c>
      <c r="Q14" s="169">
        <v>34</v>
      </c>
      <c r="R14" s="169">
        <v>81</v>
      </c>
      <c r="S14" s="169">
        <v>135</v>
      </c>
      <c r="T14" s="169">
        <v>414</v>
      </c>
      <c r="U14" s="169">
        <v>27</v>
      </c>
      <c r="V14" s="81">
        <v>31</v>
      </c>
      <c r="W14" s="169">
        <v>369</v>
      </c>
      <c r="X14" s="169">
        <v>141</v>
      </c>
      <c r="Y14" s="169">
        <v>0</v>
      </c>
      <c r="Z14" s="169">
        <v>25</v>
      </c>
      <c r="AA14" s="169">
        <v>33</v>
      </c>
      <c r="AB14" s="82">
        <v>4282</v>
      </c>
      <c r="AC14" s="75"/>
      <c r="AD14" s="75"/>
      <c r="AE14" s="88"/>
      <c r="AF14" s="75"/>
      <c r="AH14" s="75"/>
      <c r="AI14" s="75"/>
      <c r="AJ14" s="75"/>
      <c r="AK14" s="75"/>
      <c r="AM14" s="88"/>
      <c r="AN14" s="75"/>
      <c r="AO14" s="165"/>
      <c r="AP14" s="165"/>
      <c r="AQ14" s="88"/>
      <c r="AR14" s="88"/>
      <c r="AT14" s="88"/>
      <c r="AV14" s="165"/>
      <c r="AW14" s="75"/>
      <c r="AY14" s="75"/>
      <c r="AZ14" s="165"/>
      <c r="BA14" s="75"/>
      <c r="BB14" s="165"/>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row>
    <row r="15" spans="1:81" ht="9" x14ac:dyDescent="0.25">
      <c r="A15" s="21"/>
      <c r="B15" s="83" t="s">
        <v>531</v>
      </c>
      <c r="C15" s="112"/>
      <c r="D15" s="112"/>
      <c r="E15" s="112"/>
      <c r="F15" s="112"/>
      <c r="G15" s="112"/>
      <c r="H15" s="112"/>
      <c r="I15" s="112"/>
      <c r="J15" s="112"/>
      <c r="K15" s="112"/>
      <c r="L15" s="112"/>
      <c r="M15" s="112"/>
      <c r="N15" s="112"/>
      <c r="O15" s="112"/>
      <c r="P15" s="112"/>
      <c r="Q15" s="112"/>
      <c r="R15" s="112"/>
      <c r="S15" s="112"/>
      <c r="T15" s="112"/>
      <c r="U15" s="112"/>
      <c r="V15" s="81"/>
      <c r="W15" s="169"/>
      <c r="X15" s="169"/>
      <c r="Y15" s="169"/>
      <c r="Z15" s="169"/>
      <c r="AA15" s="169"/>
      <c r="AB15" s="82"/>
      <c r="AC15" s="75"/>
      <c r="AD15" s="75"/>
      <c r="AE15" s="88"/>
      <c r="AF15" s="75"/>
      <c r="AH15" s="75"/>
      <c r="AI15" s="75"/>
      <c r="AJ15" s="75"/>
      <c r="AK15" s="75"/>
      <c r="AM15" s="88"/>
      <c r="AN15" s="75"/>
      <c r="AO15" s="165"/>
      <c r="AP15" s="165"/>
      <c r="AQ15" s="88"/>
      <c r="AR15" s="88"/>
      <c r="AT15" s="88"/>
      <c r="AV15" s="165"/>
      <c r="AW15" s="75"/>
      <c r="AY15" s="75"/>
      <c r="AZ15" s="165"/>
      <c r="BA15" s="75"/>
      <c r="BB15" s="165"/>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row>
    <row r="16" spans="1:81" ht="9" x14ac:dyDescent="0.25">
      <c r="A16" s="21"/>
      <c r="B16" s="85" t="s">
        <v>532</v>
      </c>
      <c r="C16" s="265" t="s">
        <v>26</v>
      </c>
      <c r="D16" s="265" t="s">
        <v>26</v>
      </c>
      <c r="E16" s="265" t="s">
        <v>26</v>
      </c>
      <c r="F16" s="265" t="s">
        <v>26</v>
      </c>
      <c r="G16" s="265" t="s">
        <v>26</v>
      </c>
      <c r="H16" s="265" t="s">
        <v>26</v>
      </c>
      <c r="I16" s="265" t="s">
        <v>26</v>
      </c>
      <c r="J16" s="265" t="s">
        <v>26</v>
      </c>
      <c r="K16" s="265" t="s">
        <v>26</v>
      </c>
      <c r="L16" s="265" t="s">
        <v>26</v>
      </c>
      <c r="M16" s="265" t="s">
        <v>26</v>
      </c>
      <c r="N16" s="265" t="s">
        <v>26</v>
      </c>
      <c r="O16" s="265" t="s">
        <v>26</v>
      </c>
      <c r="P16" s="265" t="s">
        <v>26</v>
      </c>
      <c r="Q16" s="265" t="s">
        <v>26</v>
      </c>
      <c r="R16" s="265" t="s">
        <v>26</v>
      </c>
      <c r="S16" s="265" t="s">
        <v>26</v>
      </c>
      <c r="T16" s="265" t="s">
        <v>26</v>
      </c>
      <c r="U16" s="265" t="s">
        <v>26</v>
      </c>
      <c r="V16" s="86" t="s">
        <v>26</v>
      </c>
      <c r="W16" s="174" t="s">
        <v>26</v>
      </c>
      <c r="X16" s="174" t="s">
        <v>26</v>
      </c>
      <c r="Y16" s="174" t="s">
        <v>26</v>
      </c>
      <c r="Z16" s="174" t="s">
        <v>26</v>
      </c>
      <c r="AA16" s="174" t="s">
        <v>26</v>
      </c>
      <c r="AB16" s="86" t="s">
        <v>26</v>
      </c>
      <c r="AC16" s="23"/>
      <c r="AD16" s="89"/>
      <c r="AE16" s="88"/>
      <c r="AF16" s="75"/>
      <c r="AH16" s="75"/>
      <c r="AI16" s="75"/>
      <c r="AJ16" s="75"/>
      <c r="AK16" s="75"/>
      <c r="AN16" s="88"/>
      <c r="AP16" s="23"/>
      <c r="AQ16" s="88"/>
      <c r="AS16" s="88"/>
      <c r="AV16" s="23"/>
      <c r="AX16" s="165"/>
      <c r="AY16" s="75"/>
      <c r="AZ16" s="23"/>
      <c r="BA16" s="75"/>
      <c r="BB16" s="23"/>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row>
    <row r="17" spans="1:81" ht="9" x14ac:dyDescent="0.2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23"/>
      <c r="AD17" s="89"/>
      <c r="AE17" s="88"/>
      <c r="AF17" s="75"/>
      <c r="AH17" s="75"/>
      <c r="AI17" s="75"/>
      <c r="AJ17" s="75"/>
      <c r="AK17" s="75"/>
      <c r="AN17" s="88"/>
      <c r="AP17" s="23"/>
      <c r="AQ17" s="88"/>
      <c r="AS17" s="88"/>
      <c r="AV17" s="23"/>
      <c r="AX17" s="165"/>
      <c r="AY17" s="75"/>
      <c r="AZ17" s="23"/>
      <c r="BA17" s="75"/>
      <c r="BB17" s="23"/>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row>
    <row r="18" spans="1:81"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75"/>
      <c r="AE18" s="165"/>
      <c r="AF18" s="23"/>
      <c r="AG18" s="165"/>
      <c r="AH18" s="75"/>
      <c r="AI18" s="75"/>
      <c r="AJ18" s="75"/>
      <c r="AK18" s="75"/>
      <c r="AL18" s="75"/>
      <c r="AM18" s="165"/>
      <c r="AN18" s="165"/>
      <c r="AO18" s="23"/>
      <c r="AP18" s="23"/>
      <c r="AQ18" s="165"/>
      <c r="AR18" s="23"/>
      <c r="AS18" s="165"/>
      <c r="AT18" s="23"/>
      <c r="AU18" s="165"/>
      <c r="AV18" s="23"/>
      <c r="AW18" s="23"/>
      <c r="AX18" s="165"/>
      <c r="AY18" s="75"/>
      <c r="AZ18" s="23"/>
      <c r="BA18" s="75"/>
      <c r="BB18" s="23"/>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row>
    <row r="19" spans="1:81" ht="10.5" customHeight="1" x14ac:dyDescent="0.25">
      <c r="B19" s="263" t="s">
        <v>533</v>
      </c>
      <c r="C19" s="75"/>
      <c r="E19" s="75"/>
      <c r="F19" s="75"/>
      <c r="G19" s="75"/>
      <c r="H19" s="23"/>
      <c r="I19" s="23"/>
      <c r="J19" s="75"/>
      <c r="K19" s="75"/>
      <c r="L19" s="23"/>
      <c r="M19" s="23"/>
      <c r="N19" s="23"/>
      <c r="O19" s="75"/>
      <c r="P19" s="75"/>
      <c r="Q19" s="75"/>
      <c r="R19" s="23"/>
      <c r="S19" s="75"/>
      <c r="T19" s="23"/>
      <c r="U19" s="75"/>
      <c r="V19" s="75"/>
      <c r="W19" s="75"/>
      <c r="X19" s="75"/>
      <c r="Z19" s="378" t="s">
        <v>343</v>
      </c>
      <c r="AA19" s="379"/>
      <c r="AB19" s="380"/>
      <c r="AC19" s="23"/>
      <c r="AD19" s="75"/>
      <c r="AE19" s="165"/>
      <c r="AF19" s="23"/>
      <c r="AG19" s="165"/>
      <c r="AH19" s="75"/>
      <c r="AI19" s="75"/>
      <c r="AJ19" s="75"/>
      <c r="AK19" s="75"/>
      <c r="AL19" s="75"/>
      <c r="AM19" s="165"/>
      <c r="AN19" s="165"/>
      <c r="AO19" s="23"/>
      <c r="AP19" s="23"/>
      <c r="AQ19" s="165"/>
      <c r="AR19" s="23"/>
      <c r="AS19" s="165"/>
      <c r="AT19" s="23"/>
      <c r="AU19" s="23"/>
      <c r="AV19" s="23"/>
      <c r="AW19" s="23"/>
      <c r="AX19" s="165"/>
      <c r="AY19" s="75"/>
      <c r="AZ19" s="23"/>
      <c r="BA19" s="75"/>
      <c r="BB19" s="23"/>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row>
    <row r="20" spans="1:81" ht="10.5" customHeight="1" x14ac:dyDescent="0.25">
      <c r="B20" s="249" t="s">
        <v>28</v>
      </c>
      <c r="C20" s="72" t="s">
        <v>29</v>
      </c>
      <c r="D20" s="72" t="s">
        <v>30</v>
      </c>
      <c r="E20" s="72" t="s">
        <v>31</v>
      </c>
      <c r="F20" s="72" t="s">
        <v>32</v>
      </c>
      <c r="G20" s="72" t="s">
        <v>33</v>
      </c>
      <c r="H20" s="72" t="s">
        <v>534</v>
      </c>
      <c r="I20" s="72" t="s">
        <v>35</v>
      </c>
      <c r="J20" s="72" t="s">
        <v>535</v>
      </c>
      <c r="K20" s="72" t="s">
        <v>37</v>
      </c>
      <c r="L20" s="72" t="s">
        <v>38</v>
      </c>
      <c r="M20" s="72" t="s">
        <v>39</v>
      </c>
      <c r="N20" s="72" t="s">
        <v>40</v>
      </c>
      <c r="O20" s="72" t="s">
        <v>41</v>
      </c>
      <c r="P20" s="72" t="s">
        <v>42</v>
      </c>
      <c r="Q20" s="72" t="s">
        <v>43</v>
      </c>
      <c r="R20" s="72" t="s">
        <v>44</v>
      </c>
      <c r="S20" s="72" t="s">
        <v>536</v>
      </c>
      <c r="T20" s="72" t="s">
        <v>46</v>
      </c>
      <c r="U20" s="72" t="s">
        <v>47</v>
      </c>
      <c r="V20" s="72" t="s">
        <v>48</v>
      </c>
      <c r="W20" s="72" t="s">
        <v>49</v>
      </c>
      <c r="X20" s="72" t="s">
        <v>50</v>
      </c>
      <c r="Y20" s="91" t="s">
        <v>51</v>
      </c>
      <c r="Z20" s="71" t="s">
        <v>109</v>
      </c>
      <c r="AA20" s="72" t="s">
        <v>281</v>
      </c>
      <c r="AB20" s="77" t="s">
        <v>61</v>
      </c>
      <c r="AC20" s="23"/>
      <c r="AD20" s="25"/>
      <c r="AE20" s="75"/>
      <c r="AF20" s="87"/>
      <c r="AG20" s="75"/>
      <c r="AH20" s="169"/>
      <c r="AI20" s="169"/>
      <c r="AJ20" s="169"/>
      <c r="AK20" s="169"/>
      <c r="AL20" s="169"/>
      <c r="AM20" s="169"/>
      <c r="AN20" s="169"/>
      <c r="AO20" s="169"/>
      <c r="AP20" s="169"/>
      <c r="AQ20" s="87"/>
      <c r="AR20" s="169"/>
      <c r="AS20" s="165"/>
      <c r="AT20" s="23"/>
      <c r="AU20" s="23"/>
      <c r="AV20" s="23"/>
      <c r="AW20" s="23"/>
      <c r="AX20" s="165"/>
      <c r="AY20" s="75"/>
      <c r="AZ20" s="23"/>
      <c r="BA20" s="75"/>
      <c r="BB20" s="23"/>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row>
    <row r="21" spans="1:81" s="74" customFormat="1" ht="9" x14ac:dyDescent="0.25">
      <c r="A21" s="89"/>
      <c r="B21" s="26" t="s">
        <v>410</v>
      </c>
      <c r="C21" s="73">
        <v>1</v>
      </c>
      <c r="D21" s="73">
        <v>1</v>
      </c>
      <c r="E21" s="73">
        <v>1</v>
      </c>
      <c r="F21" s="73">
        <v>1</v>
      </c>
      <c r="G21" s="73">
        <v>2</v>
      </c>
      <c r="H21" s="73">
        <v>1</v>
      </c>
      <c r="I21" s="73" t="s">
        <v>26</v>
      </c>
      <c r="J21" s="73">
        <v>1</v>
      </c>
      <c r="K21" s="73">
        <v>1</v>
      </c>
      <c r="L21" s="73">
        <v>1</v>
      </c>
      <c r="M21" s="73">
        <v>5</v>
      </c>
      <c r="N21" s="73" t="s">
        <v>26</v>
      </c>
      <c r="O21" s="73">
        <v>1</v>
      </c>
      <c r="P21" s="73">
        <v>1</v>
      </c>
      <c r="Q21" s="73">
        <v>1</v>
      </c>
      <c r="R21" s="73">
        <v>1</v>
      </c>
      <c r="S21" s="73">
        <v>1</v>
      </c>
      <c r="T21" s="73" t="s">
        <v>26</v>
      </c>
      <c r="U21" s="73">
        <v>1</v>
      </c>
      <c r="V21" s="73">
        <v>3</v>
      </c>
      <c r="W21" s="73">
        <v>4</v>
      </c>
      <c r="X21" s="73">
        <v>3</v>
      </c>
      <c r="Y21" s="73">
        <v>1</v>
      </c>
      <c r="Z21" s="137">
        <v>46</v>
      </c>
      <c r="AA21" s="169">
        <v>56</v>
      </c>
      <c r="AB21" s="82">
        <v>102</v>
      </c>
      <c r="AC21" s="23"/>
      <c r="AD21" s="25"/>
      <c r="AE21" s="87"/>
      <c r="AF21" s="75"/>
      <c r="AG21" s="87"/>
      <c r="AH21" s="169"/>
      <c r="AI21" s="75"/>
      <c r="AJ21" s="169"/>
      <c r="AK21" s="93"/>
      <c r="AL21" s="169"/>
      <c r="AM21" s="87"/>
      <c r="AN21" s="87"/>
      <c r="AO21" s="87"/>
      <c r="AP21" s="87"/>
      <c r="AQ21" s="75"/>
      <c r="AR21" s="169"/>
      <c r="AS21" s="165"/>
      <c r="AT21" s="23"/>
      <c r="AU21" s="23"/>
      <c r="AV21" s="23"/>
      <c r="AW21" s="23"/>
      <c r="AX21" s="165"/>
      <c r="AY21" s="75"/>
      <c r="AZ21" s="23"/>
      <c r="BA21" s="75"/>
      <c r="BB21" s="23"/>
      <c r="BC21" s="94"/>
      <c r="BD21" s="94"/>
      <c r="BE21" s="94"/>
      <c r="BF21" s="94"/>
      <c r="BG21" s="94"/>
      <c r="BH21" s="94"/>
      <c r="BI21" s="88"/>
      <c r="BJ21" s="94"/>
      <c r="BK21" s="94"/>
      <c r="BL21" s="94"/>
      <c r="BM21" s="94"/>
      <c r="BN21" s="94"/>
      <c r="BO21" s="94"/>
      <c r="BP21" s="94"/>
      <c r="BQ21" s="94"/>
      <c r="BR21" s="94"/>
      <c r="BS21" s="94"/>
      <c r="BT21" s="94"/>
      <c r="BU21" s="94"/>
      <c r="BV21" s="94"/>
      <c r="BW21" s="94"/>
      <c r="BX21" s="94"/>
      <c r="BY21" s="94"/>
      <c r="BZ21" s="94"/>
      <c r="CA21" s="94"/>
      <c r="CB21" s="94"/>
      <c r="CC21" s="94"/>
    </row>
    <row r="22" spans="1:81" ht="9" x14ac:dyDescent="0.25">
      <c r="B22" s="83" t="s">
        <v>537</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37"/>
      <c r="AA22" s="169"/>
      <c r="AB22" s="81"/>
      <c r="AC22" s="23"/>
      <c r="AD22" s="165"/>
      <c r="AE22" s="87"/>
      <c r="AF22" s="87"/>
      <c r="AG22" s="87"/>
      <c r="AH22" s="175"/>
      <c r="AI22" s="87"/>
      <c r="AJ22" s="175"/>
      <c r="AK22" s="93"/>
      <c r="AL22" s="175"/>
      <c r="AM22" s="87"/>
      <c r="AN22" s="87"/>
      <c r="AO22" s="87"/>
      <c r="AP22" s="87"/>
      <c r="AQ22" s="87"/>
      <c r="AR22" s="175"/>
      <c r="AS22" s="165"/>
      <c r="AT22" s="23"/>
      <c r="AU22" s="165"/>
      <c r="AV22" s="23"/>
      <c r="AW22" s="23"/>
      <c r="AX22" s="165"/>
      <c r="AY22" s="75"/>
      <c r="AZ22" s="23"/>
      <c r="BA22" s="75"/>
      <c r="BB22" s="23"/>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row>
    <row r="23" spans="1:81" ht="9" x14ac:dyDescent="0.25">
      <c r="B23" s="85" t="s">
        <v>538</v>
      </c>
      <c r="C23" s="174">
        <v>1</v>
      </c>
      <c r="D23" s="174">
        <v>1</v>
      </c>
      <c r="E23" s="174">
        <v>1</v>
      </c>
      <c r="F23" s="174">
        <v>1</v>
      </c>
      <c r="G23" s="174">
        <v>2</v>
      </c>
      <c r="H23" s="174">
        <v>5</v>
      </c>
      <c r="I23" s="174" t="s">
        <v>26</v>
      </c>
      <c r="J23" s="174">
        <v>1</v>
      </c>
      <c r="K23" s="174">
        <v>1</v>
      </c>
      <c r="L23" s="174" t="s">
        <v>26</v>
      </c>
      <c r="M23" s="174">
        <v>5</v>
      </c>
      <c r="N23" s="174" t="s">
        <v>26</v>
      </c>
      <c r="O23" s="174" t="s">
        <v>26</v>
      </c>
      <c r="P23" s="174" t="s">
        <v>26</v>
      </c>
      <c r="Q23" s="174">
        <v>1</v>
      </c>
      <c r="R23" s="174">
        <v>1</v>
      </c>
      <c r="S23" s="174" t="s">
        <v>26</v>
      </c>
      <c r="T23" s="174" t="s">
        <v>26</v>
      </c>
      <c r="U23" s="174" t="s">
        <v>26</v>
      </c>
      <c r="V23" s="174">
        <v>4</v>
      </c>
      <c r="W23" s="174" t="s">
        <v>52</v>
      </c>
      <c r="X23" s="174" t="s">
        <v>26</v>
      </c>
      <c r="Y23" s="174" t="s">
        <v>26</v>
      </c>
      <c r="Z23" s="142">
        <v>47</v>
      </c>
      <c r="AA23" s="174" t="s">
        <v>26</v>
      </c>
      <c r="AB23" s="86" t="s">
        <v>26</v>
      </c>
      <c r="AC23" s="23"/>
      <c r="AD23" s="75"/>
      <c r="AE23" s="23"/>
      <c r="AF23" s="23"/>
      <c r="AG23" s="23"/>
      <c r="AH23" s="23"/>
      <c r="AI23" s="87"/>
      <c r="AJ23" s="175"/>
      <c r="AK23" s="87"/>
      <c r="AL23" s="175"/>
      <c r="AM23" s="93"/>
      <c r="AN23" s="175"/>
      <c r="AO23" s="87"/>
      <c r="AP23" s="23"/>
      <c r="AQ23" s="23"/>
      <c r="AR23" s="23"/>
      <c r="AS23" s="165"/>
      <c r="AT23" s="23"/>
      <c r="AU23" s="23"/>
      <c r="AV23" s="23"/>
      <c r="AW23" s="23"/>
      <c r="AX23" s="165"/>
      <c r="AY23" s="75"/>
      <c r="AZ23" s="23"/>
      <c r="BA23" s="75"/>
      <c r="BB23" s="23"/>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row>
    <row r="24" spans="1:81"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75"/>
      <c r="AE24" s="165"/>
      <c r="AF24" s="23"/>
      <c r="AG24" s="165"/>
      <c r="AH24" s="75"/>
      <c r="AI24" s="75"/>
      <c r="AJ24" s="75"/>
      <c r="AK24" s="75"/>
      <c r="AL24" s="75"/>
      <c r="AM24" s="165"/>
      <c r="AN24" s="165"/>
      <c r="AO24" s="23"/>
      <c r="AP24" s="23"/>
      <c r="AQ24" s="165"/>
      <c r="AR24" s="23"/>
      <c r="AS24" s="165"/>
      <c r="AT24" s="23"/>
      <c r="AU24" s="165"/>
      <c r="AV24" s="23"/>
      <c r="AW24" s="23"/>
      <c r="AX24" s="165"/>
      <c r="AY24" s="75"/>
      <c r="AZ24" s="23"/>
      <c r="BA24" s="75"/>
      <c r="BB24" s="23"/>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row>
    <row r="25" spans="1:81" ht="9" x14ac:dyDescent="0.25">
      <c r="AD25" s="23"/>
      <c r="AE25" s="23"/>
      <c r="AF25" s="23"/>
      <c r="AG25" s="23"/>
      <c r="AH25" s="23"/>
      <c r="AI25" s="23"/>
      <c r="AJ25" s="23"/>
      <c r="AK25" s="23"/>
      <c r="AL25" s="23"/>
      <c r="AM25" s="23"/>
      <c r="AN25" s="23"/>
      <c r="AO25" s="23"/>
      <c r="AP25" s="23"/>
      <c r="AQ25" s="23"/>
      <c r="AR25" s="23"/>
      <c r="AS25" s="23"/>
      <c r="AT25" s="23"/>
      <c r="AU25" s="23"/>
      <c r="AV25" s="23"/>
      <c r="AW25" s="23"/>
      <c r="AX25" s="23"/>
    </row>
    <row r="26" spans="1:81" s="97" customFormat="1" ht="9" x14ac:dyDescent="0.15">
      <c r="A26" s="95"/>
      <c r="B26" s="266" t="s">
        <v>539</v>
      </c>
      <c r="C26" s="96"/>
      <c r="D26" s="96"/>
      <c r="E26" s="96"/>
      <c r="F26" s="96"/>
      <c r="G26" s="96"/>
      <c r="H26" s="96"/>
      <c r="I26" s="96"/>
      <c r="J26" s="96"/>
      <c r="K26" s="96"/>
      <c r="L26" s="96"/>
      <c r="W26" s="208"/>
      <c r="X26" s="96"/>
    </row>
    <row r="27" spans="1:81" s="23" customFormat="1" ht="10.5" customHeight="1" x14ac:dyDescent="0.25">
      <c r="A27" s="98"/>
      <c r="B27" s="99" t="s">
        <v>256</v>
      </c>
      <c r="C27" s="72" t="s">
        <v>53</v>
      </c>
      <c r="D27" s="72" t="s">
        <v>2</v>
      </c>
      <c r="E27" s="72" t="s">
        <v>331</v>
      </c>
      <c r="F27" s="72" t="s">
        <v>489</v>
      </c>
      <c r="G27" s="72" t="s">
        <v>260</v>
      </c>
      <c r="H27" s="72" t="s">
        <v>6</v>
      </c>
      <c r="I27" s="72" t="s">
        <v>7</v>
      </c>
      <c r="J27" s="72" t="s">
        <v>8</v>
      </c>
      <c r="K27" s="72" t="s">
        <v>540</v>
      </c>
      <c r="L27" s="72" t="s">
        <v>333</v>
      </c>
      <c r="M27" s="72" t="s">
        <v>11</v>
      </c>
      <c r="N27" s="72" t="s">
        <v>12</v>
      </c>
      <c r="O27" s="72" t="s">
        <v>13</v>
      </c>
      <c r="P27" s="72" t="s">
        <v>14</v>
      </c>
      <c r="Q27" s="72" t="s">
        <v>334</v>
      </c>
      <c r="R27" s="72" t="s">
        <v>16</v>
      </c>
      <c r="S27" s="72" t="s">
        <v>17</v>
      </c>
      <c r="T27" s="72" t="s">
        <v>18</v>
      </c>
      <c r="U27" s="72" t="s">
        <v>305</v>
      </c>
      <c r="V27" s="72" t="s">
        <v>55</v>
      </c>
      <c r="W27" s="72" t="s">
        <v>56</v>
      </c>
      <c r="X27" s="72" t="s">
        <v>397</v>
      </c>
      <c r="Y27" s="72" t="s">
        <v>57</v>
      </c>
      <c r="Z27" s="73" t="s">
        <v>59</v>
      </c>
      <c r="AA27" s="72" t="s">
        <v>58</v>
      </c>
      <c r="AB27" s="77" t="s">
        <v>61</v>
      </c>
      <c r="AD27" s="100"/>
      <c r="AE27" s="100"/>
      <c r="AF27" s="100"/>
      <c r="AG27" s="100"/>
      <c r="AH27" s="100"/>
      <c r="AI27" s="100"/>
      <c r="AJ27" s="100"/>
      <c r="AK27" s="100"/>
      <c r="AL27" s="100"/>
      <c r="AM27" s="100"/>
      <c r="AN27" s="100"/>
      <c r="AO27" s="100"/>
      <c r="AP27" s="100"/>
      <c r="AQ27" s="100"/>
      <c r="AR27" s="100"/>
      <c r="AS27" s="101"/>
    </row>
    <row r="28" spans="1:81" ht="10.5" customHeight="1" x14ac:dyDescent="0.15">
      <c r="B28" s="102" t="s">
        <v>541</v>
      </c>
      <c r="C28" s="103">
        <v>352.23225527333199</v>
      </c>
      <c r="D28" s="103">
        <v>53.186902272228124</v>
      </c>
      <c r="E28" s="103" t="s">
        <v>62</v>
      </c>
      <c r="F28" s="103">
        <v>2.7619763566971001</v>
      </c>
      <c r="G28" s="103">
        <v>40.383814483859489</v>
      </c>
      <c r="H28" s="103" t="s">
        <v>62</v>
      </c>
      <c r="I28" s="103">
        <v>93.720234652869522</v>
      </c>
      <c r="J28" s="103">
        <v>65.904314999185885</v>
      </c>
      <c r="K28" s="103">
        <v>31.880990333520241</v>
      </c>
      <c r="L28" s="103">
        <v>42.440471342050081</v>
      </c>
      <c r="M28" s="103">
        <v>33.586461609981555</v>
      </c>
      <c r="N28" s="103">
        <v>36.473179330769888</v>
      </c>
      <c r="O28" s="103">
        <v>31.567595197173851</v>
      </c>
      <c r="P28" s="103">
        <v>27.132259557708931</v>
      </c>
      <c r="Q28" s="103" t="s">
        <v>62</v>
      </c>
      <c r="R28" s="103">
        <v>14.528222892091058</v>
      </c>
      <c r="S28" s="103">
        <v>20.421315392933629</v>
      </c>
      <c r="T28" s="103">
        <v>46.557601021272859</v>
      </c>
      <c r="U28" s="103">
        <v>289.95110080986603</v>
      </c>
      <c r="V28" s="103" t="s">
        <v>341</v>
      </c>
      <c r="W28" s="103" t="s">
        <v>26</v>
      </c>
      <c r="X28" s="103" t="s">
        <v>341</v>
      </c>
      <c r="Y28" s="103" t="s">
        <v>341</v>
      </c>
      <c r="Z28" s="103" t="s">
        <v>341</v>
      </c>
      <c r="AA28" s="103" t="s">
        <v>341</v>
      </c>
      <c r="AB28" s="258">
        <v>1182.7286955255402</v>
      </c>
      <c r="AC28" s="23"/>
      <c r="AD28" s="105"/>
      <c r="AE28" s="105"/>
      <c r="AF28" s="105"/>
      <c r="AG28" s="105"/>
      <c r="AH28" s="105"/>
      <c r="AI28" s="105"/>
      <c r="AJ28" s="105"/>
      <c r="AK28" s="105"/>
      <c r="AL28" s="105"/>
      <c r="AM28" s="105"/>
      <c r="AN28" s="105"/>
      <c r="AO28" s="105"/>
      <c r="AP28" s="105"/>
      <c r="AQ28" s="105"/>
      <c r="AR28" s="105"/>
      <c r="AS28" s="105"/>
      <c r="AT28" s="23"/>
      <c r="AU28" s="165"/>
      <c r="AV28" s="23"/>
      <c r="AX28" s="165"/>
      <c r="AY28" s="75"/>
      <c r="AZ28" s="23"/>
      <c r="BA28" s="75"/>
      <c r="BB28" s="23"/>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row>
    <row r="29" spans="1:81" ht="10.5" customHeight="1" x14ac:dyDescent="0.25">
      <c r="B29" s="106" t="s">
        <v>542</v>
      </c>
      <c r="C29" s="107">
        <v>345.1</v>
      </c>
      <c r="D29" s="107">
        <v>41</v>
      </c>
      <c r="E29" s="107" t="s">
        <v>62</v>
      </c>
      <c r="F29" s="107" t="s">
        <v>62</v>
      </c>
      <c r="G29" s="107">
        <v>36.9</v>
      </c>
      <c r="H29" s="107" t="s">
        <v>26</v>
      </c>
      <c r="I29" s="107">
        <v>92.3</v>
      </c>
      <c r="J29" s="107">
        <v>66.400000000000006</v>
      </c>
      <c r="K29" s="107">
        <v>25.6</v>
      </c>
      <c r="L29" s="107">
        <v>34.4</v>
      </c>
      <c r="M29" s="107">
        <v>31.8</v>
      </c>
      <c r="N29" s="107">
        <v>35.299999999999997</v>
      </c>
      <c r="O29" s="107">
        <v>28.7</v>
      </c>
      <c r="P29" s="107">
        <v>19.5</v>
      </c>
      <c r="Q29" s="107" t="s">
        <v>62</v>
      </c>
      <c r="R29" s="107">
        <v>13.8</v>
      </c>
      <c r="S29" s="107">
        <v>17.8</v>
      </c>
      <c r="T29" s="107">
        <v>46.8</v>
      </c>
      <c r="U29" s="107" t="s">
        <v>26</v>
      </c>
      <c r="V29" s="107" t="s">
        <v>26</v>
      </c>
      <c r="W29" s="107" t="s">
        <v>26</v>
      </c>
      <c r="X29" s="107" t="s">
        <v>26</v>
      </c>
      <c r="Y29" s="107" t="s">
        <v>26</v>
      </c>
      <c r="Z29" s="107" t="s">
        <v>26</v>
      </c>
      <c r="AA29" s="107" t="s">
        <v>26</v>
      </c>
      <c r="AB29" s="108">
        <v>835.39999999999975</v>
      </c>
      <c r="AC29" s="23"/>
      <c r="AD29" s="109"/>
      <c r="AE29" s="109"/>
      <c r="AF29" s="23"/>
      <c r="AG29" s="23"/>
      <c r="AH29" s="23"/>
      <c r="AI29" s="23"/>
      <c r="AJ29" s="23"/>
      <c r="AK29" s="23"/>
      <c r="AL29" s="23"/>
      <c r="AM29" s="23"/>
      <c r="AN29" s="23"/>
      <c r="AO29" s="23"/>
      <c r="AP29" s="23"/>
      <c r="AQ29" s="23"/>
      <c r="AR29" s="23"/>
      <c r="AS29" s="109"/>
      <c r="AT29" s="23"/>
      <c r="AU29" s="165"/>
      <c r="AV29" s="23"/>
      <c r="AX29" s="165"/>
      <c r="AY29" s="75"/>
      <c r="AZ29" s="23"/>
      <c r="BA29" s="75"/>
      <c r="BB29" s="23"/>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row>
    <row r="30" spans="1:81" ht="10.5" customHeight="1" x14ac:dyDescent="0.25">
      <c r="B30" s="110" t="s">
        <v>543</v>
      </c>
      <c r="C30" s="111">
        <v>365.2</v>
      </c>
      <c r="D30" s="111">
        <v>43.9</v>
      </c>
      <c r="E30" s="111" t="s">
        <v>62</v>
      </c>
      <c r="F30" s="111">
        <v>5</v>
      </c>
      <c r="G30" s="111">
        <v>38.299999999999997</v>
      </c>
      <c r="H30" s="111" t="s">
        <v>26</v>
      </c>
      <c r="I30" s="111">
        <v>97.2</v>
      </c>
      <c r="J30" s="111">
        <v>65.5</v>
      </c>
      <c r="K30" s="111">
        <v>25.7</v>
      </c>
      <c r="L30" s="111">
        <v>34.6</v>
      </c>
      <c r="M30" s="111">
        <v>34.5</v>
      </c>
      <c r="N30" s="111">
        <v>38</v>
      </c>
      <c r="O30" s="111">
        <v>28.6</v>
      </c>
      <c r="P30" s="111">
        <v>21.4</v>
      </c>
      <c r="Q30" s="111" t="s">
        <v>62</v>
      </c>
      <c r="R30" s="111">
        <v>14.5</v>
      </c>
      <c r="S30" s="111">
        <v>24.5</v>
      </c>
      <c r="T30" s="111">
        <v>41.6</v>
      </c>
      <c r="U30" s="111" t="s">
        <v>26</v>
      </c>
      <c r="V30" s="111" t="s">
        <v>26</v>
      </c>
      <c r="W30" s="111" t="s">
        <v>26</v>
      </c>
      <c r="X30" s="111" t="s">
        <v>26</v>
      </c>
      <c r="Y30" s="111" t="s">
        <v>26</v>
      </c>
      <c r="Z30" s="111" t="s">
        <v>26</v>
      </c>
      <c r="AA30" s="111" t="s">
        <v>26</v>
      </c>
      <c r="AB30" s="108">
        <v>878.6</v>
      </c>
      <c r="AC30" s="23"/>
      <c r="AD30" s="75"/>
      <c r="AE30" s="165"/>
      <c r="AF30" s="23"/>
      <c r="AG30" s="165"/>
      <c r="AH30" s="75"/>
      <c r="AI30" s="75"/>
      <c r="AJ30" s="75"/>
      <c r="AK30" s="75"/>
      <c r="AL30" s="75"/>
      <c r="AM30" s="165"/>
      <c r="AN30" s="165"/>
      <c r="AO30" s="23"/>
      <c r="AP30" s="23"/>
      <c r="AQ30" s="165"/>
      <c r="AR30" s="23"/>
      <c r="AS30" s="165"/>
      <c r="AT30" s="23"/>
      <c r="AU30" s="165"/>
      <c r="AV30" s="23"/>
      <c r="AX30" s="165"/>
      <c r="AY30" s="75"/>
      <c r="AZ30" s="23"/>
      <c r="BA30" s="75"/>
      <c r="BB30" s="23"/>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row>
    <row r="31" spans="1:81" ht="9" x14ac:dyDescent="0.25">
      <c r="B31" s="106" t="s">
        <v>408</v>
      </c>
      <c r="C31" s="112"/>
      <c r="D31" s="112"/>
      <c r="E31" s="112"/>
      <c r="F31" s="112"/>
      <c r="G31" s="112"/>
      <c r="H31" s="112"/>
      <c r="I31" s="112"/>
      <c r="J31" s="112"/>
      <c r="K31" s="112"/>
      <c r="L31" s="112"/>
      <c r="M31" s="112"/>
      <c r="N31" s="112"/>
      <c r="O31" s="112"/>
      <c r="P31" s="112"/>
      <c r="Q31" s="112"/>
      <c r="R31" s="112"/>
      <c r="S31" s="112"/>
      <c r="T31" s="112"/>
      <c r="U31" s="112"/>
      <c r="V31" s="112"/>
      <c r="W31" s="107"/>
      <c r="X31" s="107"/>
      <c r="Y31" s="107"/>
      <c r="Z31" s="112"/>
      <c r="AA31" s="107"/>
      <c r="AB31" s="113"/>
      <c r="AD31" s="75"/>
      <c r="AE31" s="165"/>
      <c r="AF31" s="23"/>
      <c r="AG31" s="165"/>
      <c r="AH31" s="75"/>
      <c r="AI31" s="75"/>
      <c r="AJ31" s="75"/>
      <c r="AK31" s="75"/>
      <c r="AL31" s="75"/>
      <c r="AM31" s="165"/>
      <c r="AN31" s="165"/>
      <c r="AO31" s="23"/>
      <c r="AP31" s="23"/>
      <c r="AQ31" s="165"/>
      <c r="AR31" s="23"/>
      <c r="AS31" s="165"/>
      <c r="AT31" s="23"/>
      <c r="AU31" s="165"/>
      <c r="AV31" s="23"/>
      <c r="AX31" s="165"/>
      <c r="AY31" s="75"/>
      <c r="AZ31" s="23"/>
      <c r="BA31" s="75"/>
      <c r="BB31" s="23"/>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row>
    <row r="32" spans="1:81" ht="9" x14ac:dyDescent="0.25">
      <c r="B32" s="114" t="s">
        <v>544</v>
      </c>
      <c r="C32" s="116"/>
      <c r="D32" s="116"/>
      <c r="E32" s="116"/>
      <c r="F32" s="116"/>
      <c r="G32" s="116"/>
      <c r="H32" s="116"/>
      <c r="I32" s="116"/>
      <c r="J32" s="116"/>
      <c r="K32" s="116"/>
      <c r="L32" s="116"/>
      <c r="M32" s="116"/>
      <c r="N32" s="116"/>
      <c r="O32" s="116"/>
      <c r="P32" s="116"/>
      <c r="Q32" s="116"/>
      <c r="R32" s="116"/>
      <c r="S32" s="116"/>
      <c r="T32" s="116"/>
      <c r="U32" s="116"/>
      <c r="V32" s="116"/>
      <c r="W32" s="259"/>
      <c r="X32" s="259"/>
      <c r="Y32" s="259"/>
      <c r="Z32" s="116"/>
      <c r="AA32" s="259"/>
      <c r="AB32" s="144"/>
      <c r="AC32" s="23"/>
      <c r="AD32" s="89"/>
      <c r="AE32" s="88"/>
      <c r="AG32" s="88"/>
      <c r="AH32" s="89"/>
      <c r="AI32" s="89"/>
      <c r="AJ32" s="89"/>
      <c r="AK32" s="89"/>
      <c r="AL32" s="75"/>
      <c r="AM32" s="88"/>
      <c r="AN32" s="88"/>
      <c r="AP32" s="23"/>
      <c r="AQ32" s="88"/>
      <c r="AS32" s="88"/>
      <c r="AU32" s="88"/>
      <c r="AV32" s="23"/>
      <c r="AX32" s="165"/>
      <c r="AY32" s="75"/>
      <c r="AZ32" s="23"/>
      <c r="BA32" s="75"/>
      <c r="BB32" s="23"/>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row>
    <row r="34" spans="1:54" ht="9" x14ac:dyDescent="0.25">
      <c r="A34" s="21"/>
      <c r="AC34" s="23"/>
      <c r="AD34" s="23"/>
      <c r="AE34" s="23"/>
      <c r="AF34" s="23"/>
      <c r="AG34" s="23"/>
      <c r="AH34" s="23"/>
      <c r="AI34" s="23"/>
      <c r="AJ34" s="23"/>
      <c r="AK34" s="23"/>
      <c r="AL34" s="23"/>
      <c r="AM34" s="23"/>
      <c r="AN34" s="23"/>
      <c r="AO34" s="23"/>
      <c r="AP34" s="23"/>
      <c r="AQ34" s="165"/>
      <c r="AR34" s="23"/>
      <c r="AS34" s="88"/>
      <c r="AU34" s="88"/>
      <c r="AV34" s="23"/>
      <c r="AX34" s="165"/>
      <c r="AY34" s="75"/>
      <c r="AZ34" s="23"/>
      <c r="BA34" s="75"/>
      <c r="BB34" s="23"/>
    </row>
    <row r="35" spans="1:54" ht="9" x14ac:dyDescent="0.25">
      <c r="A35" s="21"/>
      <c r="B35" s="378" t="s">
        <v>803</v>
      </c>
      <c r="C35" s="379"/>
      <c r="D35" s="379"/>
      <c r="E35" s="379"/>
      <c r="F35" s="379"/>
      <c r="G35" s="379"/>
      <c r="H35" s="379"/>
      <c r="I35" s="93"/>
      <c r="O35" s="378" t="s">
        <v>546</v>
      </c>
      <c r="P35" s="379"/>
      <c r="Q35" s="379"/>
      <c r="R35" s="379"/>
      <c r="S35" s="379"/>
      <c r="T35" s="379"/>
      <c r="U35" s="379"/>
      <c r="V35" s="379"/>
      <c r="W35" s="379"/>
      <c r="X35" s="379"/>
      <c r="Y35" s="379"/>
      <c r="Z35" s="379"/>
      <c r="AA35" s="379"/>
      <c r="AB35" s="380"/>
      <c r="AC35" s="23"/>
      <c r="AD35" s="23"/>
      <c r="AE35" s="23"/>
      <c r="AF35" s="23"/>
      <c r="AG35" s="23"/>
      <c r="AH35" s="23"/>
      <c r="AI35" s="23"/>
      <c r="AJ35" s="23"/>
      <c r="AK35" s="23"/>
      <c r="AL35" s="23"/>
      <c r="AM35" s="23"/>
      <c r="AN35" s="23"/>
      <c r="AO35" s="23"/>
      <c r="AP35" s="23"/>
      <c r="AQ35" s="165"/>
      <c r="AR35" s="23"/>
      <c r="AS35" s="88"/>
      <c r="AV35" s="23"/>
      <c r="AX35" s="165"/>
      <c r="AY35" s="75"/>
      <c r="AZ35" s="23"/>
      <c r="BA35" s="75"/>
      <c r="BB35" s="23"/>
    </row>
    <row r="36" spans="1:54" ht="10.5" customHeight="1" x14ac:dyDescent="0.25">
      <c r="A36" s="21"/>
      <c r="B36" s="172" t="s">
        <v>63</v>
      </c>
      <c r="C36" s="72" t="s">
        <v>300</v>
      </c>
      <c r="D36" s="72" t="s">
        <v>506</v>
      </c>
      <c r="E36" s="72" t="s">
        <v>547</v>
      </c>
      <c r="F36" s="72" t="s">
        <v>67</v>
      </c>
      <c r="G36" s="72" t="s">
        <v>68</v>
      </c>
      <c r="H36" s="91" t="s">
        <v>69</v>
      </c>
      <c r="I36" s="169"/>
      <c r="AA36" s="23"/>
      <c r="AB36" s="23"/>
      <c r="AC36" s="23"/>
      <c r="AD36" s="23"/>
      <c r="AE36" s="23"/>
      <c r="AF36" s="23"/>
      <c r="AG36" s="23"/>
      <c r="AH36" s="23"/>
      <c r="AI36" s="23"/>
      <c r="AJ36" s="23"/>
      <c r="AK36" s="23"/>
      <c r="AL36" s="23"/>
      <c r="AM36" s="23"/>
      <c r="AN36" s="23"/>
      <c r="AO36" s="23"/>
      <c r="AP36" s="23"/>
      <c r="AQ36" s="165"/>
      <c r="AR36" s="23"/>
      <c r="AS36" s="88"/>
      <c r="AV36" s="23"/>
      <c r="AX36" s="165"/>
      <c r="AY36" s="75"/>
      <c r="AZ36" s="23"/>
      <c r="BA36" s="75"/>
      <c r="BB36" s="23"/>
    </row>
    <row r="37" spans="1:54" ht="9" x14ac:dyDescent="0.25">
      <c r="A37" s="21"/>
      <c r="B37" s="26" t="s">
        <v>407</v>
      </c>
      <c r="C37" s="169">
        <v>15</v>
      </c>
      <c r="D37" s="169">
        <v>11</v>
      </c>
      <c r="E37" s="169">
        <v>4</v>
      </c>
      <c r="F37" s="169">
        <v>5</v>
      </c>
      <c r="G37" s="336">
        <v>4</v>
      </c>
      <c r="H37" s="81">
        <v>2</v>
      </c>
      <c r="I37" s="169"/>
      <c r="J37" s="123"/>
      <c r="K37" s="23" t="s">
        <v>70</v>
      </c>
      <c r="L37" s="23"/>
      <c r="M37" s="23"/>
      <c r="N37" s="23"/>
      <c r="O37" s="23"/>
      <c r="AA37" s="23"/>
      <c r="AB37" s="23"/>
      <c r="AC37" s="23"/>
      <c r="AD37" s="23"/>
      <c r="AE37" s="23"/>
      <c r="AF37" s="23"/>
      <c r="AG37" s="23"/>
      <c r="AH37" s="23"/>
      <c r="AI37" s="23"/>
      <c r="AJ37" s="23"/>
      <c r="AK37" s="23"/>
      <c r="AL37" s="23"/>
      <c r="AM37" s="23"/>
      <c r="AN37" s="23"/>
      <c r="AO37" s="23"/>
      <c r="AP37" s="23"/>
      <c r="AQ37" s="165"/>
      <c r="AR37" s="23"/>
      <c r="AS37" s="88"/>
      <c r="AU37" s="88"/>
      <c r="AV37" s="23"/>
      <c r="AX37" s="165"/>
      <c r="AY37" s="75"/>
      <c r="AZ37" s="23"/>
      <c r="BA37" s="75"/>
      <c r="BB37" s="23"/>
    </row>
    <row r="38" spans="1:54" ht="9" x14ac:dyDescent="0.25">
      <c r="A38" s="21"/>
      <c r="B38" s="85" t="s">
        <v>71</v>
      </c>
      <c r="C38" s="174">
        <v>16</v>
      </c>
      <c r="D38" s="174">
        <v>13</v>
      </c>
      <c r="E38" s="174">
        <v>4</v>
      </c>
      <c r="F38" s="174">
        <v>5</v>
      </c>
      <c r="G38" s="337">
        <v>5</v>
      </c>
      <c r="H38" s="86">
        <v>2</v>
      </c>
      <c r="I38" s="175"/>
      <c r="J38" s="123"/>
      <c r="K38" s="23"/>
      <c r="L38" s="23"/>
      <c r="M38" s="23"/>
      <c r="N38" s="23"/>
      <c r="O38" s="23"/>
      <c r="P38" s="23"/>
      <c r="Q38" s="23"/>
      <c r="R38" s="23"/>
      <c r="S38" s="23"/>
      <c r="T38" s="23"/>
      <c r="U38" s="23"/>
      <c r="V38" s="23"/>
      <c r="W38" s="23"/>
      <c r="X38" s="23"/>
      <c r="Y38" s="23"/>
      <c r="Z38" s="23"/>
      <c r="AA38" s="23"/>
      <c r="AB38" s="23"/>
      <c r="AC38" s="23"/>
      <c r="AD38" s="23"/>
      <c r="AE38" s="169"/>
      <c r="AF38" s="169"/>
      <c r="AG38" s="169"/>
      <c r="AH38" s="169"/>
      <c r="AI38" s="169"/>
      <c r="AJ38" s="169"/>
      <c r="AK38" s="169"/>
      <c r="AL38" s="169"/>
      <c r="AM38" s="169"/>
      <c r="AN38" s="169"/>
      <c r="AO38" s="169"/>
      <c r="AP38" s="23"/>
      <c r="AQ38" s="23"/>
      <c r="AR38" s="23"/>
    </row>
    <row r="39" spans="1:54" ht="9" x14ac:dyDescent="0.25">
      <c r="A39" s="21"/>
      <c r="B39" s="85"/>
      <c r="C39" s="174"/>
      <c r="D39" s="174"/>
      <c r="E39" s="174"/>
      <c r="F39" s="174"/>
      <c r="G39" s="337"/>
      <c r="H39" s="86"/>
      <c r="I39" s="175"/>
      <c r="J39" s="132"/>
      <c r="K39" s="23"/>
      <c r="L39" s="23"/>
      <c r="M39" s="23"/>
      <c r="N39" s="23"/>
      <c r="O39" s="23"/>
      <c r="P39" s="23"/>
      <c r="Q39" s="23"/>
      <c r="R39" s="23"/>
      <c r="S39" s="23"/>
      <c r="T39" s="23"/>
      <c r="U39" s="23"/>
      <c r="V39" s="23"/>
      <c r="W39" s="23"/>
      <c r="X39" s="23"/>
      <c r="Y39" s="23"/>
      <c r="Z39" s="23"/>
      <c r="AA39" s="23"/>
      <c r="AB39" s="23"/>
      <c r="AC39" s="23"/>
      <c r="AD39" s="23"/>
      <c r="AE39" s="169"/>
      <c r="AF39" s="169"/>
      <c r="AG39" s="169"/>
      <c r="AH39" s="169"/>
      <c r="AI39" s="169"/>
      <c r="AJ39" s="169"/>
      <c r="AK39" s="169"/>
      <c r="AL39" s="23"/>
      <c r="AM39" s="169"/>
      <c r="AN39" s="169"/>
      <c r="AO39" s="169"/>
      <c r="AP39" s="23"/>
      <c r="AQ39" s="23"/>
      <c r="AR39" s="23"/>
    </row>
    <row r="40" spans="1:54" ht="10.5" customHeight="1" x14ac:dyDescent="0.25">
      <c r="A40" s="21"/>
      <c r="B40" s="172" t="s">
        <v>72</v>
      </c>
      <c r="C40" s="72" t="s">
        <v>548</v>
      </c>
      <c r="D40" s="72" t="s">
        <v>464</v>
      </c>
      <c r="E40" s="72" t="s">
        <v>66</v>
      </c>
      <c r="F40" s="72" t="s">
        <v>67</v>
      </c>
      <c r="G40" s="72" t="s">
        <v>68</v>
      </c>
      <c r="H40" s="91" t="s">
        <v>69</v>
      </c>
      <c r="I40" s="169"/>
      <c r="J40" s="128"/>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row>
    <row r="41" spans="1:54" ht="9" x14ac:dyDescent="0.25">
      <c r="A41" s="21"/>
      <c r="B41" s="26" t="s">
        <v>407</v>
      </c>
      <c r="C41" s="169">
        <v>17</v>
      </c>
      <c r="D41" s="169">
        <v>12</v>
      </c>
      <c r="E41" s="169">
        <v>4</v>
      </c>
      <c r="F41" s="169">
        <v>5</v>
      </c>
      <c r="G41" s="336">
        <v>4</v>
      </c>
      <c r="H41" s="81">
        <v>2</v>
      </c>
      <c r="I41" s="169"/>
      <c r="J41" s="134"/>
      <c r="K41" s="23"/>
      <c r="L41" s="23"/>
      <c r="M41" s="23"/>
      <c r="N41" s="23"/>
      <c r="O41" s="23"/>
      <c r="P41" s="23"/>
      <c r="Q41" s="23"/>
      <c r="R41" s="23"/>
      <c r="S41" s="23"/>
      <c r="T41" s="23"/>
      <c r="U41" s="23"/>
      <c r="V41" s="23"/>
      <c r="W41" s="23"/>
      <c r="X41" s="23"/>
      <c r="Y41" s="23"/>
      <c r="Z41" s="23"/>
      <c r="AA41" s="23"/>
      <c r="AB41" s="23"/>
      <c r="AC41" s="23"/>
      <c r="AD41" s="23"/>
      <c r="AE41" s="175"/>
      <c r="AF41" s="175"/>
      <c r="AG41" s="175"/>
      <c r="AH41" s="175"/>
      <c r="AI41" s="175"/>
      <c r="AJ41" s="175"/>
      <c r="AK41" s="175"/>
      <c r="AL41" s="175"/>
      <c r="AM41" s="175"/>
      <c r="AN41" s="175"/>
      <c r="AO41" s="175"/>
      <c r="AP41" s="23"/>
      <c r="AQ41" s="23"/>
      <c r="AR41" s="23"/>
    </row>
    <row r="42" spans="1:54" ht="9" x14ac:dyDescent="0.25">
      <c r="A42" s="21"/>
      <c r="B42" s="85" t="s">
        <v>71</v>
      </c>
      <c r="C42" s="174">
        <v>17</v>
      </c>
      <c r="D42" s="174">
        <v>14</v>
      </c>
      <c r="E42" s="174">
        <v>4</v>
      </c>
      <c r="F42" s="174">
        <v>5</v>
      </c>
      <c r="G42" s="337">
        <v>5</v>
      </c>
      <c r="H42" s="86">
        <v>2</v>
      </c>
      <c r="I42" s="175"/>
      <c r="J42" s="128"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row>
    <row r="43" spans="1:54" ht="9" x14ac:dyDescent="0.25">
      <c r="A43" s="21"/>
      <c r="B43" s="85"/>
      <c r="C43" s="174"/>
      <c r="D43" s="174"/>
      <c r="E43" s="174"/>
      <c r="F43" s="174"/>
      <c r="G43" s="337"/>
      <c r="H43" s="86"/>
      <c r="I43" s="175"/>
      <c r="J43" s="128"/>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row>
    <row r="44" spans="1:54" ht="10.5" customHeight="1" x14ac:dyDescent="0.25">
      <c r="A44" s="21"/>
      <c r="B44" s="172" t="s">
        <v>110</v>
      </c>
      <c r="C44" s="72" t="s">
        <v>73</v>
      </c>
      <c r="D44" s="72" t="s">
        <v>506</v>
      </c>
      <c r="E44" s="72" t="s">
        <v>66</v>
      </c>
      <c r="F44" s="72" t="s">
        <v>67</v>
      </c>
      <c r="G44" s="72" t="s">
        <v>68</v>
      </c>
      <c r="H44" s="91" t="s">
        <v>69</v>
      </c>
      <c r="I44" s="169"/>
      <c r="J44" s="128"/>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row>
    <row r="45" spans="1:54" ht="9" x14ac:dyDescent="0.25">
      <c r="A45" s="21"/>
      <c r="B45" s="26" t="s">
        <v>407</v>
      </c>
      <c r="C45" s="169">
        <v>9</v>
      </c>
      <c r="D45" s="169">
        <v>9</v>
      </c>
      <c r="E45" s="169">
        <v>0</v>
      </c>
      <c r="F45" s="169">
        <v>0</v>
      </c>
      <c r="G45" s="336">
        <v>2</v>
      </c>
      <c r="H45" s="81">
        <v>0</v>
      </c>
      <c r="I45" s="169"/>
      <c r="J45" s="128"/>
      <c r="K45" s="23"/>
      <c r="L45" s="23"/>
      <c r="M45" s="23"/>
      <c r="N45" s="23"/>
      <c r="O45" s="23"/>
      <c r="P45" s="23"/>
      <c r="Q45" s="23"/>
      <c r="R45" s="23"/>
      <c r="S45" s="23"/>
      <c r="T45" s="23"/>
      <c r="U45" s="23"/>
      <c r="V45" s="23"/>
      <c r="W45" s="23"/>
      <c r="X45" s="23"/>
      <c r="Y45" s="23"/>
      <c r="Z45" s="23"/>
      <c r="AA45" s="23"/>
      <c r="AB45" s="23"/>
      <c r="AC45" s="23"/>
    </row>
    <row r="46" spans="1:54" ht="9" x14ac:dyDescent="0.25">
      <c r="A46" s="21"/>
      <c r="B46" s="85" t="s">
        <v>71</v>
      </c>
      <c r="C46" s="174">
        <v>5</v>
      </c>
      <c r="D46" s="174">
        <v>4</v>
      </c>
      <c r="E46" s="174">
        <v>0</v>
      </c>
      <c r="F46" s="174">
        <v>0</v>
      </c>
      <c r="G46" s="337">
        <v>2</v>
      </c>
      <c r="H46" s="86">
        <v>0</v>
      </c>
      <c r="I46" s="175"/>
      <c r="K46" s="23"/>
      <c r="L46" s="23"/>
      <c r="M46" s="23"/>
      <c r="N46" s="23"/>
      <c r="O46" s="23"/>
      <c r="P46" s="23"/>
      <c r="Q46" s="23"/>
      <c r="R46" s="23"/>
      <c r="S46" s="23"/>
      <c r="T46" s="23"/>
      <c r="U46" s="23"/>
      <c r="V46" s="23"/>
      <c r="W46" s="23"/>
      <c r="X46" s="23"/>
      <c r="Y46" s="23"/>
      <c r="Z46" s="23"/>
      <c r="AA46" s="23"/>
      <c r="AB46" s="23"/>
      <c r="AC46" s="23"/>
    </row>
    <row r="47" spans="1:54" ht="9" x14ac:dyDescent="0.25">
      <c r="A47" s="21"/>
      <c r="B47" s="85"/>
      <c r="C47" s="174"/>
      <c r="D47" s="174"/>
      <c r="E47" s="174"/>
      <c r="F47" s="174"/>
      <c r="G47" s="337"/>
      <c r="H47" s="86"/>
      <c r="I47" s="175"/>
      <c r="J47" s="128"/>
      <c r="K47" s="23"/>
      <c r="L47" s="23"/>
      <c r="M47" s="23"/>
      <c r="N47" s="23"/>
      <c r="O47" s="23"/>
      <c r="P47" s="23"/>
      <c r="Q47" s="23"/>
      <c r="R47" s="23"/>
      <c r="S47" s="23"/>
      <c r="T47" s="23"/>
      <c r="U47" s="23"/>
      <c r="V47" s="23"/>
      <c r="W47" s="23"/>
      <c r="X47" s="23"/>
      <c r="Y47" s="23"/>
      <c r="Z47" s="23"/>
      <c r="AA47" s="23"/>
      <c r="AB47" s="23"/>
      <c r="AC47" s="23"/>
    </row>
    <row r="48" spans="1:54" ht="9" x14ac:dyDescent="0.25">
      <c r="A48" s="21"/>
      <c r="B48" s="172" t="s">
        <v>75</v>
      </c>
      <c r="C48" s="72" t="s">
        <v>73</v>
      </c>
      <c r="D48" s="72" t="s">
        <v>64</v>
      </c>
      <c r="E48" s="72" t="s">
        <v>66</v>
      </c>
      <c r="F48" s="72" t="s">
        <v>67</v>
      </c>
      <c r="G48" s="72" t="s">
        <v>68</v>
      </c>
      <c r="H48" s="91" t="s">
        <v>69</v>
      </c>
      <c r="I48" s="169"/>
      <c r="J48" s="128"/>
      <c r="K48" s="23"/>
      <c r="L48" s="23"/>
      <c r="M48" s="23"/>
      <c r="N48" s="23"/>
      <c r="O48" s="23"/>
      <c r="P48" s="23"/>
      <c r="Q48" s="23"/>
      <c r="R48" s="23"/>
      <c r="S48" s="23"/>
      <c r="T48" s="23"/>
      <c r="U48" s="23"/>
      <c r="V48" s="23"/>
      <c r="W48" s="23"/>
      <c r="X48" s="23"/>
      <c r="Y48" s="23"/>
      <c r="Z48" s="23"/>
      <c r="AA48" s="23"/>
      <c r="AB48" s="23"/>
      <c r="AC48" s="23"/>
    </row>
    <row r="49" spans="1:38" ht="9" x14ac:dyDescent="0.25">
      <c r="A49" s="21"/>
      <c r="B49" s="26" t="s">
        <v>407</v>
      </c>
      <c r="C49" s="169">
        <v>0</v>
      </c>
      <c r="D49" s="169">
        <v>0</v>
      </c>
      <c r="E49" s="169">
        <v>0</v>
      </c>
      <c r="F49" s="169">
        <v>0</v>
      </c>
      <c r="G49" s="336">
        <v>0</v>
      </c>
      <c r="H49" s="81">
        <v>0</v>
      </c>
      <c r="I49" s="169"/>
      <c r="K49" s="23"/>
      <c r="L49" s="23"/>
      <c r="M49" s="23"/>
      <c r="N49" s="23"/>
      <c r="O49" s="23"/>
      <c r="P49" s="23"/>
      <c r="Q49" s="23"/>
      <c r="R49" s="23"/>
      <c r="S49" s="23"/>
      <c r="T49" s="23"/>
      <c r="U49" s="23"/>
      <c r="V49" s="23"/>
      <c r="W49" s="23"/>
      <c r="X49" s="23"/>
      <c r="Y49" s="23"/>
      <c r="Z49" s="23"/>
      <c r="AA49" s="23"/>
      <c r="AB49" s="23"/>
      <c r="AC49" s="23"/>
    </row>
    <row r="50" spans="1:38" ht="9" x14ac:dyDescent="0.25">
      <c r="A50" s="21"/>
      <c r="B50" s="85" t="s">
        <v>71</v>
      </c>
      <c r="C50" s="174">
        <v>0</v>
      </c>
      <c r="D50" s="174">
        <v>0</v>
      </c>
      <c r="E50" s="174">
        <v>0</v>
      </c>
      <c r="F50" s="174">
        <v>0</v>
      </c>
      <c r="G50" s="337">
        <v>0</v>
      </c>
      <c r="H50" s="86">
        <v>0</v>
      </c>
      <c r="I50" s="175"/>
      <c r="J50" s="128"/>
      <c r="K50" s="23"/>
      <c r="L50" s="23"/>
      <c r="M50" s="23"/>
      <c r="N50" s="23"/>
      <c r="O50" s="23"/>
      <c r="P50" s="23"/>
      <c r="Q50" s="23"/>
      <c r="R50" s="23"/>
      <c r="S50" s="23"/>
      <c r="T50" s="23"/>
      <c r="U50" s="23"/>
      <c r="V50" s="23"/>
      <c r="W50" s="23"/>
      <c r="X50" s="23"/>
      <c r="Y50" s="23"/>
      <c r="Z50" s="23"/>
      <c r="AA50" s="23"/>
      <c r="AB50" s="23"/>
      <c r="AC50" s="23"/>
    </row>
    <row r="51" spans="1:38" ht="9" x14ac:dyDescent="0.25">
      <c r="A51" s="21"/>
      <c r="B51" s="230"/>
      <c r="C51" s="169"/>
      <c r="D51" s="169"/>
      <c r="E51" s="169"/>
      <c r="F51" s="169"/>
      <c r="G51" s="336"/>
      <c r="H51" s="81"/>
      <c r="I51" s="169"/>
      <c r="J51" s="128"/>
      <c r="K51" s="23"/>
      <c r="L51" s="23"/>
      <c r="M51" s="23"/>
      <c r="N51" s="23"/>
      <c r="O51" s="23"/>
      <c r="P51" s="23"/>
      <c r="Q51" s="23"/>
      <c r="R51" s="23"/>
      <c r="S51" s="23"/>
      <c r="T51" s="23"/>
      <c r="U51" s="23"/>
      <c r="V51" s="23"/>
      <c r="W51" s="23"/>
      <c r="X51" s="23"/>
      <c r="Y51" s="23"/>
      <c r="Z51" s="23"/>
      <c r="AA51" s="23"/>
      <c r="AB51" s="23"/>
      <c r="AC51" s="23"/>
    </row>
    <row r="52" spans="1:38" ht="10.5" customHeight="1" x14ac:dyDescent="0.25">
      <c r="A52" s="21"/>
      <c r="B52" s="172" t="s">
        <v>76</v>
      </c>
      <c r="C52" s="72" t="s">
        <v>73</v>
      </c>
      <c r="D52" s="72" t="s">
        <v>549</v>
      </c>
      <c r="E52" s="72" t="s">
        <v>66</v>
      </c>
      <c r="F52" s="72" t="s">
        <v>67</v>
      </c>
      <c r="G52" s="72" t="s">
        <v>68</v>
      </c>
      <c r="H52" s="91" t="s">
        <v>69</v>
      </c>
      <c r="I52" s="169"/>
      <c r="K52" s="23"/>
      <c r="L52" s="23"/>
      <c r="M52" s="23"/>
      <c r="N52" s="23"/>
      <c r="O52" s="23"/>
      <c r="P52" s="23"/>
      <c r="Q52" s="23"/>
      <c r="R52" s="23"/>
      <c r="S52" s="23"/>
      <c r="T52" s="23"/>
      <c r="U52" s="23"/>
      <c r="V52" s="23"/>
      <c r="W52" s="23"/>
      <c r="X52" s="23"/>
      <c r="Y52" s="23"/>
      <c r="Z52" s="23"/>
      <c r="AA52" s="23"/>
      <c r="AB52" s="23"/>
      <c r="AC52" s="23"/>
    </row>
    <row r="53" spans="1:38" ht="9" x14ac:dyDescent="0.25">
      <c r="A53" s="21"/>
      <c r="B53" s="26" t="s">
        <v>407</v>
      </c>
      <c r="C53" s="169">
        <v>25</v>
      </c>
      <c r="D53" s="169">
        <v>21</v>
      </c>
      <c r="E53" s="169">
        <v>4</v>
      </c>
      <c r="F53" s="169">
        <v>5</v>
      </c>
      <c r="G53" s="336">
        <v>6</v>
      </c>
      <c r="H53" s="81">
        <v>2</v>
      </c>
      <c r="I53" s="169"/>
      <c r="K53" s="23"/>
      <c r="L53" s="23"/>
      <c r="M53" s="23"/>
      <c r="N53" s="23"/>
      <c r="O53" s="23"/>
      <c r="P53" s="23"/>
      <c r="Q53" s="23"/>
      <c r="R53" s="23"/>
      <c r="S53" s="23"/>
      <c r="T53" s="23"/>
      <c r="U53" s="23"/>
      <c r="V53" s="23"/>
      <c r="W53" s="23"/>
      <c r="X53" s="23"/>
      <c r="Y53" s="23"/>
      <c r="Z53" s="23"/>
      <c r="AA53" s="23"/>
      <c r="AB53" s="23"/>
      <c r="AC53" s="23"/>
    </row>
    <row r="54" spans="1:38" ht="9" x14ac:dyDescent="0.25">
      <c r="A54" s="21"/>
      <c r="B54" s="85" t="s">
        <v>71</v>
      </c>
      <c r="C54" s="174">
        <v>22</v>
      </c>
      <c r="D54" s="174">
        <v>18</v>
      </c>
      <c r="E54" s="174">
        <v>4</v>
      </c>
      <c r="F54" s="174">
        <v>5</v>
      </c>
      <c r="G54" s="337">
        <v>7</v>
      </c>
      <c r="H54" s="86">
        <v>2</v>
      </c>
      <c r="I54" s="175"/>
      <c r="K54" s="23"/>
      <c r="L54" s="23"/>
      <c r="M54" s="23"/>
      <c r="N54" s="23"/>
      <c r="O54" s="23"/>
      <c r="P54" s="23"/>
      <c r="Q54" s="23"/>
      <c r="R54" s="23"/>
      <c r="S54" s="23"/>
      <c r="T54" s="23"/>
      <c r="U54" s="23"/>
      <c r="V54" s="23"/>
      <c r="W54" s="23"/>
      <c r="X54" s="23"/>
      <c r="Y54" s="23"/>
      <c r="Z54" s="23"/>
      <c r="AA54" s="23"/>
      <c r="AB54" s="23"/>
      <c r="AC54" s="23"/>
    </row>
    <row r="55" spans="1:38" ht="9" x14ac:dyDescent="0.25">
      <c r="A55" s="21"/>
      <c r="M55" s="23"/>
      <c r="N55" s="23"/>
      <c r="O55" s="23"/>
      <c r="P55" s="23"/>
      <c r="Q55" s="23"/>
      <c r="R55" s="23"/>
      <c r="S55" s="23"/>
      <c r="T55" s="23"/>
      <c r="U55" s="23"/>
      <c r="V55" s="23"/>
      <c r="W55" s="23"/>
      <c r="X55" s="23"/>
      <c r="Y55" s="23"/>
      <c r="Z55" s="23"/>
      <c r="AA55" s="23"/>
      <c r="AB55" s="23"/>
    </row>
    <row r="56" spans="1:38" ht="9" x14ac:dyDescent="0.25">
      <c r="A56" s="21"/>
      <c r="M56" s="23"/>
      <c r="N56" s="23"/>
      <c r="O56" s="23"/>
      <c r="P56" s="23"/>
      <c r="Q56" s="23"/>
      <c r="R56" s="23"/>
      <c r="S56" s="23"/>
      <c r="T56" s="23"/>
      <c r="U56" s="23"/>
      <c r="V56" s="23"/>
      <c r="W56" s="23"/>
      <c r="X56" s="23"/>
      <c r="Y56" s="23"/>
      <c r="Z56" s="23"/>
      <c r="AA56" s="23"/>
      <c r="AB56" s="23"/>
    </row>
    <row r="57" spans="1:38" ht="9" x14ac:dyDescent="0.25">
      <c r="A57" s="21"/>
      <c r="M57" s="23"/>
      <c r="N57" s="23"/>
      <c r="O57" s="23"/>
      <c r="P57" s="23"/>
      <c r="Q57" s="23"/>
      <c r="R57" s="23"/>
      <c r="S57" s="23"/>
      <c r="T57" s="23"/>
      <c r="U57" s="23"/>
      <c r="V57" s="23"/>
      <c r="W57" s="23"/>
      <c r="X57" s="23"/>
      <c r="Y57" s="23"/>
      <c r="Z57" s="23"/>
      <c r="AA57" s="23"/>
      <c r="AB57" s="23"/>
    </row>
    <row r="58" spans="1:38" ht="9" x14ac:dyDescent="0.25">
      <c r="A58" s="21"/>
      <c r="M58" s="23"/>
      <c r="N58" s="23"/>
      <c r="O58" s="23"/>
      <c r="P58" s="23"/>
      <c r="Q58" s="23"/>
      <c r="R58" s="23"/>
      <c r="S58" s="23"/>
      <c r="T58" s="23"/>
      <c r="U58" s="23"/>
      <c r="V58" s="23"/>
      <c r="W58" s="23"/>
      <c r="X58" s="23"/>
      <c r="Y58" s="23"/>
      <c r="Z58" s="23"/>
      <c r="AA58" s="23"/>
      <c r="AB58" s="23"/>
    </row>
    <row r="59" spans="1:38" ht="9" x14ac:dyDescent="0.25">
      <c r="A59" s="21"/>
      <c r="M59" s="23"/>
      <c r="N59" s="23"/>
      <c r="O59" s="23"/>
      <c r="P59" s="23"/>
      <c r="Q59" s="23"/>
      <c r="R59" s="23"/>
      <c r="S59" s="23"/>
      <c r="T59" s="23"/>
      <c r="U59" s="23"/>
      <c r="V59" s="23"/>
      <c r="W59" s="23"/>
      <c r="X59" s="23"/>
      <c r="Y59" s="23"/>
      <c r="Z59" s="23"/>
      <c r="AA59" s="23"/>
      <c r="AB59" s="23"/>
    </row>
    <row r="60" spans="1:38" ht="9" x14ac:dyDescent="0.25">
      <c r="A60" s="21"/>
      <c r="I60" s="267"/>
      <c r="J60" s="23"/>
      <c r="K60" s="23"/>
      <c r="L60" s="23"/>
      <c r="M60" s="23"/>
      <c r="N60" s="23"/>
      <c r="O60" s="23"/>
      <c r="P60" s="23"/>
      <c r="Q60" s="23"/>
      <c r="R60" s="23"/>
      <c r="S60" s="23"/>
      <c r="T60" s="23"/>
      <c r="U60" s="23"/>
      <c r="V60" s="23"/>
      <c r="W60" s="23"/>
      <c r="X60" s="23"/>
      <c r="Y60" s="23"/>
      <c r="Z60" s="23"/>
    </row>
    <row r="61" spans="1:38" ht="9" x14ac:dyDescent="0.25">
      <c r="A61" s="21"/>
      <c r="J61" s="268"/>
      <c r="K61" s="268"/>
      <c r="L61" s="268"/>
      <c r="N61" s="23"/>
      <c r="O61" s="23"/>
      <c r="P61" s="23"/>
      <c r="Q61" s="23"/>
      <c r="R61" s="23"/>
      <c r="S61" s="23"/>
      <c r="T61" s="23"/>
      <c r="U61" s="23"/>
      <c r="V61" s="23"/>
      <c r="W61" s="23"/>
      <c r="X61" s="23"/>
      <c r="Y61" s="23"/>
      <c r="Z61" s="23"/>
    </row>
    <row r="62" spans="1:38" ht="9" x14ac:dyDescent="0.25">
      <c r="B62" s="74" t="s">
        <v>100</v>
      </c>
    </row>
    <row r="64" spans="1:38" s="23" customFormat="1" ht="9" x14ac:dyDescent="0.25">
      <c r="A64" s="89"/>
      <c r="B64" s="159" t="s">
        <v>527</v>
      </c>
      <c r="C64" s="21"/>
      <c r="D64" s="21"/>
      <c r="E64" s="21"/>
      <c r="F64" s="21"/>
      <c r="G64" s="21"/>
      <c r="H64" s="21"/>
      <c r="I64" s="21"/>
      <c r="J64" s="162" t="s">
        <v>545</v>
      </c>
      <c r="K64" s="163"/>
      <c r="L64" s="164"/>
      <c r="M64" s="87"/>
      <c r="N64" s="87"/>
      <c r="O64" s="21"/>
      <c r="P64" s="21"/>
      <c r="Q64" s="21"/>
      <c r="R64" s="21"/>
      <c r="U64" s="21"/>
      <c r="V64" s="21"/>
      <c r="W64" s="21"/>
      <c r="X64" s="21"/>
      <c r="Y64" s="21"/>
      <c r="Z64" s="21"/>
      <c r="AA64" s="175"/>
      <c r="AB64" s="175"/>
      <c r="AC64" s="75"/>
      <c r="AD64" s="75"/>
      <c r="AE64" s="75"/>
      <c r="AF64" s="75"/>
      <c r="AG64" s="75"/>
      <c r="AH64" s="75"/>
      <c r="AI64" s="75"/>
      <c r="AJ64" s="75"/>
      <c r="AK64" s="75"/>
      <c r="AL64" s="75"/>
    </row>
    <row r="65" spans="1:38" ht="9" x14ac:dyDescent="0.25">
      <c r="B65" s="146"/>
      <c r="L65" s="87"/>
      <c r="M65" s="87"/>
      <c r="N65" s="87"/>
      <c r="AA65" s="175"/>
      <c r="AB65" s="175"/>
      <c r="AC65" s="75"/>
      <c r="AD65" s="75"/>
      <c r="AE65" s="75"/>
      <c r="AF65" s="75"/>
      <c r="AG65" s="75"/>
      <c r="AH65" s="75"/>
      <c r="AI65" s="75"/>
      <c r="AJ65" s="75"/>
      <c r="AK65" s="75"/>
      <c r="AL65" s="75"/>
    </row>
    <row r="66" spans="1:38" ht="9" x14ac:dyDescent="0.25">
      <c r="A66" s="132">
        <v>1</v>
      </c>
      <c r="B66" s="23" t="s">
        <v>550</v>
      </c>
      <c r="C66" s="23"/>
      <c r="D66" s="23"/>
      <c r="E66" s="23"/>
      <c r="F66" s="23"/>
      <c r="G66" s="23"/>
      <c r="H66" s="23"/>
      <c r="I66" s="22">
        <v>1</v>
      </c>
      <c r="J66" s="165" t="s">
        <v>286</v>
      </c>
      <c r="L66" s="87"/>
      <c r="M66" s="87"/>
      <c r="N66" s="87"/>
      <c r="V66" s="23"/>
      <c r="W66" s="175"/>
      <c r="X66" s="175"/>
      <c r="Y66" s="175"/>
      <c r="Z66" s="175"/>
    </row>
    <row r="67" spans="1:38" ht="9" x14ac:dyDescent="0.25">
      <c r="B67" s="21" t="s">
        <v>551</v>
      </c>
      <c r="C67" s="165"/>
      <c r="D67" s="165"/>
      <c r="E67" s="165"/>
      <c r="F67" s="165"/>
      <c r="G67" s="165"/>
      <c r="H67" s="165"/>
      <c r="I67" s="132">
        <v>2</v>
      </c>
      <c r="J67" s="165" t="s">
        <v>552</v>
      </c>
      <c r="V67" s="256"/>
      <c r="W67" s="256"/>
      <c r="X67" s="256"/>
      <c r="Y67" s="256"/>
      <c r="Z67" s="256"/>
      <c r="AA67" s="256"/>
    </row>
    <row r="68" spans="1:38" ht="9" x14ac:dyDescent="0.25">
      <c r="A68" s="123">
        <v>2</v>
      </c>
      <c r="B68" s="165" t="s">
        <v>553</v>
      </c>
      <c r="I68" s="147">
        <v>3</v>
      </c>
      <c r="J68" s="165" t="s">
        <v>554</v>
      </c>
      <c r="W68" s="256"/>
      <c r="X68" s="256"/>
      <c r="Y68" s="256"/>
      <c r="Z68" s="256"/>
      <c r="AA68" s="256"/>
    </row>
    <row r="69" spans="1:38" ht="9" x14ac:dyDescent="0.25">
      <c r="A69" s="123">
        <v>3</v>
      </c>
      <c r="B69" s="23" t="s">
        <v>555</v>
      </c>
      <c r="I69" s="132">
        <v>4</v>
      </c>
      <c r="J69" s="165" t="s">
        <v>556</v>
      </c>
      <c r="V69" s="256"/>
    </row>
    <row r="70" spans="1:38" ht="9" x14ac:dyDescent="0.25">
      <c r="A70" s="123"/>
      <c r="B70" s="23"/>
      <c r="C70" s="23"/>
      <c r="D70" s="75"/>
      <c r="E70" s="75"/>
      <c r="F70" s="75"/>
      <c r="G70" s="75"/>
      <c r="I70" s="132"/>
      <c r="J70" s="165" t="s">
        <v>557</v>
      </c>
    </row>
    <row r="71" spans="1:38" ht="9" x14ac:dyDescent="0.25">
      <c r="A71" s="21"/>
      <c r="B71" s="263" t="s">
        <v>533</v>
      </c>
      <c r="D71" s="23"/>
      <c r="E71" s="23"/>
      <c r="F71" s="23"/>
      <c r="G71" s="23"/>
      <c r="I71" s="132">
        <v>5</v>
      </c>
      <c r="J71" s="21" t="s">
        <v>558</v>
      </c>
    </row>
    <row r="72" spans="1:38" ht="9" x14ac:dyDescent="0.25">
      <c r="A72" s="21"/>
      <c r="I72" s="132"/>
    </row>
    <row r="73" spans="1:38" ht="9" x14ac:dyDescent="0.25">
      <c r="A73" s="147">
        <v>1</v>
      </c>
      <c r="B73" s="21" t="s">
        <v>559</v>
      </c>
    </row>
    <row r="74" spans="1:38" ht="9" x14ac:dyDescent="0.25">
      <c r="A74" s="123">
        <v>2</v>
      </c>
      <c r="B74" s="21" t="s">
        <v>560</v>
      </c>
    </row>
    <row r="75" spans="1:38" ht="9" x14ac:dyDescent="0.25">
      <c r="A75" s="123"/>
      <c r="B75" s="21" t="s">
        <v>561</v>
      </c>
    </row>
    <row r="76" spans="1:38" ht="9" x14ac:dyDescent="0.25">
      <c r="A76" s="123"/>
    </row>
    <row r="77" spans="1:38" ht="9" x14ac:dyDescent="0.25">
      <c r="B77" s="159" t="s">
        <v>562</v>
      </c>
    </row>
    <row r="79" spans="1:38" ht="9" x14ac:dyDescent="0.15">
      <c r="A79" s="123">
        <v>1</v>
      </c>
      <c r="B79" s="21" t="s">
        <v>526</v>
      </c>
      <c r="Z79" s="152"/>
      <c r="AA79" s="152"/>
      <c r="AB79" s="152"/>
      <c r="AC79" s="152"/>
    </row>
    <row r="80" spans="1:38" ht="9" x14ac:dyDescent="0.15">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row>
    <row r="81" spans="1:25" ht="9" x14ac:dyDescent="0.15">
      <c r="A81" s="123"/>
      <c r="B81" s="302" t="s">
        <v>539</v>
      </c>
      <c r="C81" s="152"/>
      <c r="D81" s="152"/>
      <c r="E81" s="152"/>
      <c r="F81" s="152"/>
      <c r="G81" s="152"/>
      <c r="H81" s="152"/>
      <c r="I81" s="152"/>
      <c r="J81" s="152"/>
      <c r="K81" s="152"/>
      <c r="L81" s="152"/>
      <c r="M81" s="152"/>
      <c r="N81" s="152"/>
      <c r="O81" s="152"/>
      <c r="P81" s="152"/>
      <c r="Q81" s="152"/>
      <c r="R81" s="152"/>
      <c r="S81" s="152"/>
      <c r="T81" s="152"/>
      <c r="U81" s="152"/>
      <c r="V81" s="152"/>
      <c r="W81" s="152"/>
      <c r="X81" s="152"/>
      <c r="Y81" s="152"/>
    </row>
    <row r="82" spans="1:25" ht="10.5" customHeight="1" x14ac:dyDescent="0.25">
      <c r="A82" s="123"/>
      <c r="B82" s="25"/>
    </row>
    <row r="83" spans="1:25" ht="9" x14ac:dyDescent="0.25">
      <c r="A83" s="123">
        <v>1</v>
      </c>
      <c r="B83" s="21" t="s">
        <v>479</v>
      </c>
    </row>
    <row r="84" spans="1:25" ht="10.5" customHeight="1" x14ac:dyDescent="0.15">
      <c r="A84" s="123">
        <v>3</v>
      </c>
      <c r="B84" s="154" t="s">
        <v>405</v>
      </c>
    </row>
    <row r="85" spans="1:25" ht="10.5" customHeight="1" x14ac:dyDescent="0.25">
      <c r="A85" s="123">
        <v>3</v>
      </c>
      <c r="B85" s="21" t="s">
        <v>563</v>
      </c>
    </row>
    <row r="86" spans="1:25" s="155" customFormat="1" ht="9" x14ac:dyDescent="0.25">
      <c r="A86" s="123">
        <v>4</v>
      </c>
      <c r="B86" s="70" t="s">
        <v>404</v>
      </c>
      <c r="C86" s="21"/>
      <c r="D86" s="21"/>
      <c r="E86" s="21"/>
      <c r="F86" s="21"/>
      <c r="G86" s="21"/>
      <c r="H86" s="21"/>
    </row>
    <row r="87" spans="1:25" s="155" customFormat="1" ht="9" x14ac:dyDescent="0.25">
      <c r="A87" s="123">
        <v>5</v>
      </c>
      <c r="B87" s="21" t="s">
        <v>564</v>
      </c>
      <c r="C87" s="21"/>
      <c r="D87" s="21"/>
      <c r="E87" s="21"/>
      <c r="F87" s="21"/>
      <c r="G87" s="21"/>
      <c r="H87" s="21"/>
    </row>
    <row r="88" spans="1:25" s="155" customFormat="1" ht="9" x14ac:dyDescent="0.25">
      <c r="A88" s="123">
        <v>6</v>
      </c>
      <c r="B88" s="21" t="s">
        <v>487</v>
      </c>
      <c r="C88" s="21"/>
      <c r="D88" s="21"/>
      <c r="E88" s="21"/>
      <c r="F88" s="21"/>
      <c r="G88" s="21"/>
      <c r="H88" s="21"/>
    </row>
    <row r="89" spans="1:25" s="155" customFormat="1" ht="9" x14ac:dyDescent="0.25">
      <c r="A89" s="89"/>
      <c r="B89" s="21"/>
      <c r="C89" s="21"/>
      <c r="D89" s="21"/>
      <c r="E89" s="21"/>
      <c r="F89" s="21"/>
      <c r="G89" s="21"/>
      <c r="H89" s="21"/>
    </row>
    <row r="90" spans="1:25" ht="10.5" customHeight="1" x14ac:dyDescent="0.25">
      <c r="A90" s="155"/>
      <c r="B90" s="155" t="s">
        <v>406</v>
      </c>
      <c r="C90" s="155"/>
      <c r="D90" s="155"/>
      <c r="E90" s="155"/>
      <c r="F90" s="155"/>
      <c r="G90" s="155"/>
      <c r="H90" s="155"/>
    </row>
    <row r="91" spans="1:25" ht="10.5" customHeight="1" x14ac:dyDescent="0.25">
      <c r="B91" s="155" t="s">
        <v>345</v>
      </c>
    </row>
    <row r="92" spans="1:25" ht="10.5" customHeight="1" x14ac:dyDescent="0.25">
      <c r="B92" s="155" t="s">
        <v>805</v>
      </c>
    </row>
  </sheetData>
  <mergeCells count="4">
    <mergeCell ref="S8:T8"/>
    <mergeCell ref="Z19:AB19"/>
    <mergeCell ref="B35:H35"/>
    <mergeCell ref="O35:AB35"/>
  </mergeCells>
  <conditionalFormatting sqref="AD29:AE29 AS29">
    <cfRule type="expression" dxfId="8" priority="1" stopIfTrue="1">
      <formula>$C29=$H$28</formula>
    </cfRule>
  </conditionalFormatting>
  <pageMargins left="0.70866141732283472" right="0.6692913385826772" top="0.78740157480314965" bottom="0.78740157480314965" header="0.31496062992125984" footer="0.31496062992125984"/>
  <pageSetup paperSize="9" scale="73" fitToWidth="2" fitToHeight="2" orientation="landscape" r:id="rId1"/>
  <headerFooter>
    <oddHeader>&amp;C&amp;"-,Fett"RSG-Monitoring Planungsstand 30.6.2017 - Tirol</oddHeader>
  </headerFooter>
  <rowBreaks count="1" manualBreakCount="1">
    <brk id="60" max="2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1"/>
  <sheetViews>
    <sheetView showGridLines="0" zoomScaleNormal="100" workbookViewId="0"/>
  </sheetViews>
  <sheetFormatPr baseColWidth="10" defaultColWidth="11.42578125" defaultRowHeight="10.5" customHeight="1" x14ac:dyDescent="0.25"/>
  <cols>
    <col min="1" max="1" width="1.85546875" style="89" customWidth="1"/>
    <col min="2" max="2" width="34" style="21" customWidth="1"/>
    <col min="3" max="8" width="5.28515625" style="21" customWidth="1"/>
    <col min="9" max="9" width="6.140625" style="21" customWidth="1"/>
    <col min="10" max="10" width="9" style="21" customWidth="1"/>
    <col min="11" max="14" width="5.28515625" style="21" customWidth="1"/>
    <col min="15" max="15" width="5.7109375" style="21" customWidth="1"/>
    <col min="16" max="27" width="5.28515625" style="21" customWidth="1"/>
    <col min="28" max="28" width="7.5703125" style="21" customWidth="1"/>
    <col min="29" max="45" width="4" style="21" customWidth="1"/>
    <col min="46" max="46" width="3.7109375" style="21" customWidth="1"/>
    <col min="47" max="48" width="4" style="21" customWidth="1"/>
    <col min="49" max="49" width="5.5703125" style="21" customWidth="1"/>
    <col min="50" max="51" width="4" style="21" customWidth="1"/>
    <col min="52" max="52" width="4.140625" style="21" customWidth="1"/>
    <col min="53" max="16384" width="11.42578125" style="21"/>
  </cols>
  <sheetData>
    <row r="1" spans="2:80"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80" ht="10.5" customHeight="1" x14ac:dyDescent="0.25">
      <c r="B3" s="159" t="s">
        <v>488</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80" ht="10.5" customHeight="1" x14ac:dyDescent="0.25">
      <c r="B4" s="344" t="s">
        <v>0</v>
      </c>
      <c r="C4" s="72" t="s">
        <v>1</v>
      </c>
      <c r="D4" s="72" t="s">
        <v>2</v>
      </c>
      <c r="E4" s="72" t="s">
        <v>3</v>
      </c>
      <c r="F4" s="72" t="s">
        <v>489</v>
      </c>
      <c r="G4" s="72" t="s">
        <v>5</v>
      </c>
      <c r="H4" s="72" t="s">
        <v>6</v>
      </c>
      <c r="I4" s="72" t="s">
        <v>7</v>
      </c>
      <c r="J4" s="72" t="s">
        <v>8</v>
      </c>
      <c r="K4" s="72" t="s">
        <v>9</v>
      </c>
      <c r="L4" s="72" t="s">
        <v>490</v>
      </c>
      <c r="M4" s="72" t="s">
        <v>11</v>
      </c>
      <c r="N4" s="72" t="s">
        <v>12</v>
      </c>
      <c r="O4" s="72" t="s">
        <v>13</v>
      </c>
      <c r="P4" s="72" t="s">
        <v>14</v>
      </c>
      <c r="Q4" s="72" t="s">
        <v>15</v>
      </c>
      <c r="R4" s="72" t="s">
        <v>16</v>
      </c>
      <c r="S4" s="72" t="s">
        <v>17</v>
      </c>
      <c r="T4" s="72" t="s">
        <v>18</v>
      </c>
      <c r="U4" s="72" t="s">
        <v>19</v>
      </c>
      <c r="V4" s="72" t="s">
        <v>20</v>
      </c>
      <c r="W4" s="71" t="s">
        <v>21</v>
      </c>
      <c r="X4" s="72" t="s">
        <v>22</v>
      </c>
      <c r="Y4" s="72" t="s">
        <v>23</v>
      </c>
      <c r="Z4" s="72" t="s">
        <v>24</v>
      </c>
      <c r="AA4" s="72" t="s">
        <v>433</v>
      </c>
      <c r="AB4" s="77" t="s">
        <v>491</v>
      </c>
      <c r="AC4" s="23"/>
    </row>
    <row r="5" spans="2:80" ht="9" x14ac:dyDescent="0.15">
      <c r="B5" s="246" t="s">
        <v>395</v>
      </c>
      <c r="C5" s="73">
        <v>79</v>
      </c>
      <c r="D5" s="73">
        <v>76</v>
      </c>
      <c r="E5" s="73">
        <v>0</v>
      </c>
      <c r="F5" s="73">
        <v>36</v>
      </c>
      <c r="G5" s="73">
        <v>200</v>
      </c>
      <c r="H5" s="73">
        <v>17</v>
      </c>
      <c r="I5" s="73">
        <v>404</v>
      </c>
      <c r="J5" s="73">
        <v>122</v>
      </c>
      <c r="K5" s="73">
        <v>96</v>
      </c>
      <c r="L5" s="73">
        <v>203</v>
      </c>
      <c r="M5" s="73">
        <v>12</v>
      </c>
      <c r="N5" s="73">
        <v>38</v>
      </c>
      <c r="O5" s="73">
        <v>37</v>
      </c>
      <c r="P5" s="73">
        <v>45</v>
      </c>
      <c r="Q5" s="73">
        <v>16</v>
      </c>
      <c r="R5" s="73">
        <v>38</v>
      </c>
      <c r="S5" s="73">
        <v>98</v>
      </c>
      <c r="T5" s="73">
        <v>150</v>
      </c>
      <c r="U5" s="73">
        <v>8</v>
      </c>
      <c r="V5" s="73">
        <v>21</v>
      </c>
      <c r="W5" s="247">
        <v>16</v>
      </c>
      <c r="X5" s="73">
        <v>0</v>
      </c>
      <c r="Y5" s="73">
        <v>92</v>
      </c>
      <c r="Z5" s="73">
        <v>10</v>
      </c>
      <c r="AA5" s="73">
        <v>18</v>
      </c>
      <c r="AB5" s="342">
        <v>1832</v>
      </c>
      <c r="AC5" s="75"/>
      <c r="AD5" s="248"/>
      <c r="AE5" s="248"/>
      <c r="AF5" s="248"/>
      <c r="AG5" s="248"/>
      <c r="AH5" s="248"/>
      <c r="AI5" s="248"/>
      <c r="AJ5" s="248"/>
      <c r="AK5" s="248"/>
      <c r="AL5" s="248"/>
      <c r="AM5" s="248"/>
      <c r="AN5" s="248"/>
      <c r="AO5" s="248"/>
      <c r="AP5" s="248"/>
      <c r="AQ5" s="248"/>
      <c r="AR5" s="248"/>
      <c r="AS5" s="248"/>
      <c r="AT5" s="248"/>
      <c r="AU5" s="248"/>
      <c r="AV5" s="248"/>
      <c r="AW5" s="248"/>
    </row>
    <row r="6" spans="2:80" ht="9" x14ac:dyDescent="0.25">
      <c r="B6" s="26" t="s">
        <v>396</v>
      </c>
      <c r="C6" s="343">
        <v>79</v>
      </c>
      <c r="D6" s="343">
        <v>76</v>
      </c>
      <c r="E6" s="343">
        <v>0</v>
      </c>
      <c r="F6" s="343">
        <v>36</v>
      </c>
      <c r="G6" s="343">
        <v>198</v>
      </c>
      <c r="H6" s="343">
        <v>17</v>
      </c>
      <c r="I6" s="343">
        <v>405</v>
      </c>
      <c r="J6" s="343">
        <v>122</v>
      </c>
      <c r="K6" s="343">
        <v>96</v>
      </c>
      <c r="L6" s="343">
        <v>203</v>
      </c>
      <c r="M6" s="343">
        <v>12</v>
      </c>
      <c r="N6" s="343">
        <v>40</v>
      </c>
      <c r="O6" s="343">
        <v>41</v>
      </c>
      <c r="P6" s="343">
        <v>45</v>
      </c>
      <c r="Q6" s="343">
        <v>16</v>
      </c>
      <c r="R6" s="343">
        <v>38</v>
      </c>
      <c r="S6" s="343">
        <v>102</v>
      </c>
      <c r="T6" s="343">
        <v>148</v>
      </c>
      <c r="U6" s="343">
        <v>8</v>
      </c>
      <c r="V6" s="343">
        <v>19</v>
      </c>
      <c r="W6" s="137">
        <v>16</v>
      </c>
      <c r="X6" s="343">
        <v>0</v>
      </c>
      <c r="Y6" s="343">
        <v>92</v>
      </c>
      <c r="Z6" s="343">
        <v>10</v>
      </c>
      <c r="AA6" s="343">
        <v>18</v>
      </c>
      <c r="AB6" s="82">
        <v>1837</v>
      </c>
      <c r="AC6" s="75"/>
      <c r="AD6" s="75"/>
      <c r="AE6" s="75"/>
      <c r="AF6" s="75"/>
      <c r="AG6" s="75"/>
      <c r="AH6" s="75"/>
      <c r="AI6" s="75"/>
      <c r="AJ6" s="75"/>
      <c r="AK6" s="75"/>
    </row>
    <row r="7" spans="2:80" ht="10.5" customHeight="1" x14ac:dyDescent="0.25">
      <c r="B7" s="83" t="s">
        <v>828</v>
      </c>
      <c r="C7" s="347">
        <v>91</v>
      </c>
      <c r="D7" s="347">
        <v>74</v>
      </c>
      <c r="E7" s="347">
        <v>0</v>
      </c>
      <c r="F7" s="347">
        <v>37</v>
      </c>
      <c r="G7" s="347">
        <v>189</v>
      </c>
      <c r="H7" s="347">
        <v>17</v>
      </c>
      <c r="I7" s="347">
        <v>400</v>
      </c>
      <c r="J7" s="347">
        <v>116</v>
      </c>
      <c r="K7" s="347">
        <v>90</v>
      </c>
      <c r="L7" s="347">
        <v>269</v>
      </c>
      <c r="M7" s="347">
        <v>12</v>
      </c>
      <c r="N7" s="347">
        <v>24</v>
      </c>
      <c r="O7" s="347">
        <v>36</v>
      </c>
      <c r="P7" s="347">
        <v>45</v>
      </c>
      <c r="Q7" s="347">
        <v>16</v>
      </c>
      <c r="R7" s="347">
        <v>38</v>
      </c>
      <c r="S7" s="347">
        <v>98</v>
      </c>
      <c r="T7" s="347">
        <v>148</v>
      </c>
      <c r="U7" s="347">
        <v>8</v>
      </c>
      <c r="V7" s="347">
        <v>20</v>
      </c>
      <c r="W7" s="345">
        <v>24</v>
      </c>
      <c r="X7" s="347">
        <v>0</v>
      </c>
      <c r="Y7" s="347">
        <v>94</v>
      </c>
      <c r="Z7" s="347">
        <v>16</v>
      </c>
      <c r="AA7" s="347">
        <v>18</v>
      </c>
      <c r="AB7" s="82">
        <v>1880</v>
      </c>
      <c r="AC7" s="75"/>
      <c r="AD7" s="75"/>
      <c r="AE7" s="75"/>
      <c r="AF7" s="75"/>
      <c r="AG7" s="75"/>
      <c r="AH7" s="75"/>
      <c r="AI7" s="75"/>
      <c r="AJ7" s="75"/>
      <c r="AK7" s="75"/>
    </row>
    <row r="8" spans="2:80" ht="10.5" customHeight="1" x14ac:dyDescent="0.25">
      <c r="B8" s="85" t="s">
        <v>829</v>
      </c>
      <c r="C8" s="346">
        <v>91</v>
      </c>
      <c r="D8" s="346">
        <v>74</v>
      </c>
      <c r="E8" s="346">
        <v>0</v>
      </c>
      <c r="F8" s="346">
        <v>37</v>
      </c>
      <c r="G8" s="346">
        <v>189</v>
      </c>
      <c r="H8" s="346">
        <v>17</v>
      </c>
      <c r="I8" s="346">
        <v>400</v>
      </c>
      <c r="J8" s="346">
        <v>116</v>
      </c>
      <c r="K8" s="346">
        <v>90</v>
      </c>
      <c r="L8" s="346">
        <v>269</v>
      </c>
      <c r="M8" s="346">
        <v>12</v>
      </c>
      <c r="N8" s="346">
        <v>24</v>
      </c>
      <c r="O8" s="346">
        <v>36</v>
      </c>
      <c r="P8" s="346">
        <v>45</v>
      </c>
      <c r="Q8" s="346">
        <v>16</v>
      </c>
      <c r="R8" s="346">
        <v>38</v>
      </c>
      <c r="S8" s="346">
        <v>98</v>
      </c>
      <c r="T8" s="346">
        <v>148</v>
      </c>
      <c r="U8" s="346">
        <v>8</v>
      </c>
      <c r="V8" s="346">
        <v>20</v>
      </c>
      <c r="W8" s="352">
        <v>24</v>
      </c>
      <c r="X8" s="346">
        <v>0</v>
      </c>
      <c r="Y8" s="346">
        <v>94</v>
      </c>
      <c r="Z8" s="346">
        <v>16</v>
      </c>
      <c r="AA8" s="346">
        <v>18</v>
      </c>
      <c r="AB8" s="86">
        <v>1880</v>
      </c>
      <c r="AC8" s="75"/>
      <c r="AD8" s="75"/>
      <c r="AE8" s="75"/>
      <c r="AF8" s="75"/>
      <c r="AG8" s="75"/>
      <c r="AH8" s="75"/>
      <c r="AI8" s="75"/>
      <c r="AJ8" s="75"/>
      <c r="AK8" s="75"/>
    </row>
    <row r="9" spans="2:80" ht="10.5" customHeight="1" x14ac:dyDescent="0.25">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75"/>
      <c r="AE9" s="75"/>
      <c r="AF9" s="75"/>
      <c r="AG9" s="75"/>
      <c r="AH9" s="75"/>
      <c r="AI9" s="75"/>
      <c r="AJ9" s="75"/>
      <c r="AK9" s="75"/>
    </row>
    <row r="10" spans="2:80"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7"/>
      <c r="AC10" s="75"/>
      <c r="AD10" s="75"/>
      <c r="AF10" s="75"/>
      <c r="AG10" s="75"/>
      <c r="AH10" s="75"/>
      <c r="AI10" s="75"/>
      <c r="AL10" s="75"/>
      <c r="AM10" s="165"/>
      <c r="AN10" s="165"/>
      <c r="AO10" s="88"/>
      <c r="AP10" s="88"/>
      <c r="AR10" s="88"/>
      <c r="AS10" s="88"/>
      <c r="AT10" s="165"/>
      <c r="AU10" s="75"/>
      <c r="AW10" s="75"/>
      <c r="AX10" s="165"/>
      <c r="AY10" s="75"/>
      <c r="AZ10" s="165"/>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row>
    <row r="11" spans="2:80" ht="10.5" customHeight="1" x14ac:dyDescent="0.25">
      <c r="B11" s="159" t="s">
        <v>492</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7"/>
      <c r="AC11" s="75"/>
      <c r="AD11" s="75"/>
      <c r="AF11" s="75"/>
      <c r="AG11" s="75"/>
      <c r="AH11" s="75"/>
      <c r="AI11" s="75"/>
      <c r="AK11" s="88"/>
      <c r="AL11" s="75"/>
      <c r="AM11" s="165"/>
      <c r="AN11" s="165"/>
      <c r="AO11" s="88"/>
      <c r="AP11" s="88"/>
      <c r="AR11" s="88"/>
      <c r="AT11" s="165"/>
      <c r="AU11" s="75"/>
      <c r="AW11" s="75"/>
      <c r="AX11" s="165"/>
      <c r="AY11" s="75"/>
      <c r="AZ11" s="165"/>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row>
    <row r="12" spans="2:80" ht="10.5" customHeight="1" x14ac:dyDescent="0.25">
      <c r="B12" s="34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433</v>
      </c>
      <c r="AB12" s="77" t="s">
        <v>493</v>
      </c>
      <c r="AC12" s="75"/>
      <c r="AD12" s="88"/>
      <c r="AE12" s="75"/>
      <c r="AG12" s="75"/>
      <c r="AH12" s="75"/>
      <c r="AI12" s="75"/>
      <c r="AJ12" s="75"/>
      <c r="AL12" s="88"/>
      <c r="AM12" s="75"/>
      <c r="AN12" s="165"/>
      <c r="AO12" s="165"/>
      <c r="AP12" s="88"/>
      <c r="AQ12" s="88"/>
      <c r="AS12" s="88"/>
      <c r="AU12" s="165"/>
      <c r="AV12" s="75"/>
      <c r="AX12" s="75"/>
      <c r="AY12" s="165"/>
      <c r="AZ12" s="75"/>
      <c r="BA12" s="165"/>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row>
    <row r="13" spans="2:80" ht="10.5" customHeight="1" x14ac:dyDescent="0.25">
      <c r="B13" s="246" t="s">
        <v>395</v>
      </c>
      <c r="C13" s="73">
        <v>79</v>
      </c>
      <c r="D13" s="73">
        <v>76</v>
      </c>
      <c r="E13" s="73">
        <v>0</v>
      </c>
      <c r="F13" s="73">
        <v>36</v>
      </c>
      <c r="G13" s="73">
        <v>200</v>
      </c>
      <c r="H13" s="73">
        <v>17</v>
      </c>
      <c r="I13" s="73">
        <v>404</v>
      </c>
      <c r="J13" s="73">
        <v>122</v>
      </c>
      <c r="K13" s="73">
        <v>96</v>
      </c>
      <c r="L13" s="73">
        <v>203</v>
      </c>
      <c r="M13" s="73">
        <v>12</v>
      </c>
      <c r="N13" s="73">
        <v>38</v>
      </c>
      <c r="O13" s="73">
        <v>37</v>
      </c>
      <c r="P13" s="73">
        <v>45</v>
      </c>
      <c r="Q13" s="73">
        <v>16</v>
      </c>
      <c r="R13" s="73">
        <v>38</v>
      </c>
      <c r="S13" s="73">
        <v>98</v>
      </c>
      <c r="T13" s="73">
        <v>150</v>
      </c>
      <c r="U13" s="73">
        <v>8</v>
      </c>
      <c r="V13" s="73">
        <v>21</v>
      </c>
      <c r="W13" s="247">
        <v>85</v>
      </c>
      <c r="X13" s="73">
        <v>0</v>
      </c>
      <c r="Y13" s="73">
        <v>92</v>
      </c>
      <c r="Z13" s="73">
        <v>10</v>
      </c>
      <c r="AA13" s="73">
        <v>18</v>
      </c>
      <c r="AB13" s="342">
        <v>1901</v>
      </c>
      <c r="AC13" s="75"/>
      <c r="AD13" s="88"/>
      <c r="AE13" s="75"/>
      <c r="AG13" s="75"/>
      <c r="AH13" s="75"/>
      <c r="AI13" s="75"/>
      <c r="AJ13" s="75"/>
      <c r="AL13" s="88"/>
      <c r="AM13" s="75"/>
      <c r="AN13" s="165"/>
      <c r="AO13" s="165"/>
      <c r="AP13" s="88"/>
      <c r="AQ13" s="88"/>
      <c r="AS13" s="88"/>
      <c r="AU13" s="165"/>
      <c r="AV13" s="75"/>
      <c r="AX13" s="75"/>
      <c r="AY13" s="165"/>
      <c r="AZ13" s="75"/>
      <c r="BA13" s="165"/>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row>
    <row r="14" spans="2:80" ht="10.5" customHeight="1" x14ac:dyDescent="0.25">
      <c r="B14" s="26" t="s">
        <v>396</v>
      </c>
      <c r="C14" s="343">
        <v>79</v>
      </c>
      <c r="D14" s="343">
        <v>76</v>
      </c>
      <c r="E14" s="343">
        <v>0</v>
      </c>
      <c r="F14" s="343">
        <v>36</v>
      </c>
      <c r="G14" s="343">
        <v>198</v>
      </c>
      <c r="H14" s="343">
        <v>17</v>
      </c>
      <c r="I14" s="343">
        <v>405</v>
      </c>
      <c r="J14" s="343">
        <v>122</v>
      </c>
      <c r="K14" s="343">
        <v>96</v>
      </c>
      <c r="L14" s="343">
        <v>203</v>
      </c>
      <c r="M14" s="343">
        <v>12</v>
      </c>
      <c r="N14" s="343">
        <v>40</v>
      </c>
      <c r="O14" s="343">
        <v>41</v>
      </c>
      <c r="P14" s="343">
        <v>45</v>
      </c>
      <c r="Q14" s="343">
        <v>16</v>
      </c>
      <c r="R14" s="343">
        <v>38</v>
      </c>
      <c r="S14" s="343">
        <v>102</v>
      </c>
      <c r="T14" s="343">
        <v>148</v>
      </c>
      <c r="U14" s="343">
        <v>8</v>
      </c>
      <c r="V14" s="81">
        <v>19</v>
      </c>
      <c r="W14" s="343">
        <v>44</v>
      </c>
      <c r="X14" s="343">
        <v>0</v>
      </c>
      <c r="Y14" s="343">
        <v>92</v>
      </c>
      <c r="Z14" s="343">
        <v>10</v>
      </c>
      <c r="AA14" s="343">
        <v>18</v>
      </c>
      <c r="AB14" s="82">
        <v>1865</v>
      </c>
      <c r="AC14" s="75"/>
      <c r="AD14" s="88"/>
      <c r="AE14" s="75"/>
      <c r="AG14" s="75"/>
      <c r="AH14" s="75"/>
      <c r="AI14" s="75"/>
      <c r="AJ14" s="75"/>
      <c r="AL14" s="88"/>
      <c r="AM14" s="75"/>
      <c r="AN14" s="165"/>
      <c r="AO14" s="165"/>
      <c r="AP14" s="88"/>
      <c r="AQ14" s="88"/>
      <c r="AS14" s="88"/>
      <c r="AU14" s="165"/>
      <c r="AV14" s="75"/>
      <c r="AX14" s="75"/>
      <c r="AY14" s="165"/>
      <c r="AZ14" s="75"/>
      <c r="BA14" s="165"/>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row>
    <row r="15" spans="2:80" ht="10.5" customHeight="1" x14ac:dyDescent="0.25">
      <c r="B15" s="83" t="s">
        <v>828</v>
      </c>
      <c r="C15" s="347">
        <v>91</v>
      </c>
      <c r="D15" s="347">
        <v>74</v>
      </c>
      <c r="E15" s="347">
        <v>0</v>
      </c>
      <c r="F15" s="347">
        <v>37</v>
      </c>
      <c r="G15" s="347">
        <v>189</v>
      </c>
      <c r="H15" s="347">
        <v>17</v>
      </c>
      <c r="I15" s="347">
        <v>400</v>
      </c>
      <c r="J15" s="347">
        <v>116</v>
      </c>
      <c r="K15" s="347">
        <v>90</v>
      </c>
      <c r="L15" s="347">
        <v>269</v>
      </c>
      <c r="M15" s="347">
        <v>12</v>
      </c>
      <c r="N15" s="347">
        <v>24</v>
      </c>
      <c r="O15" s="347">
        <v>36</v>
      </c>
      <c r="P15" s="347">
        <v>45</v>
      </c>
      <c r="Q15" s="347">
        <v>16</v>
      </c>
      <c r="R15" s="347">
        <v>38</v>
      </c>
      <c r="S15" s="347">
        <v>98</v>
      </c>
      <c r="T15" s="347">
        <v>148</v>
      </c>
      <c r="U15" s="347">
        <v>8</v>
      </c>
      <c r="V15" s="347">
        <v>20</v>
      </c>
      <c r="W15" s="345">
        <v>41</v>
      </c>
      <c r="X15" s="347">
        <v>0</v>
      </c>
      <c r="Y15" s="347">
        <v>94</v>
      </c>
      <c r="Z15" s="347">
        <v>16</v>
      </c>
      <c r="AA15" s="347">
        <v>18</v>
      </c>
      <c r="AB15" s="82">
        <v>1897</v>
      </c>
      <c r="AC15" s="75"/>
      <c r="AD15" s="88"/>
      <c r="AE15" s="75"/>
      <c r="AG15" s="75"/>
      <c r="AH15" s="75"/>
      <c r="AI15" s="75"/>
      <c r="AJ15" s="75"/>
      <c r="AL15" s="88"/>
      <c r="AM15" s="75"/>
      <c r="AN15" s="165"/>
      <c r="AO15" s="165"/>
      <c r="AP15" s="88"/>
      <c r="AQ15" s="88"/>
      <c r="AS15" s="88"/>
      <c r="AU15" s="165"/>
      <c r="AV15" s="75"/>
      <c r="AX15" s="75"/>
      <c r="AY15" s="165"/>
      <c r="AZ15" s="75"/>
      <c r="BA15" s="165"/>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row>
    <row r="16" spans="2:80" ht="10.5" customHeight="1" x14ac:dyDescent="0.25">
      <c r="B16" s="85" t="s">
        <v>829</v>
      </c>
      <c r="C16" s="346">
        <v>91</v>
      </c>
      <c r="D16" s="346">
        <v>74</v>
      </c>
      <c r="E16" s="346">
        <v>0</v>
      </c>
      <c r="F16" s="346">
        <v>37</v>
      </c>
      <c r="G16" s="346">
        <v>189</v>
      </c>
      <c r="H16" s="346">
        <v>17</v>
      </c>
      <c r="I16" s="346">
        <v>400</v>
      </c>
      <c r="J16" s="346">
        <v>116</v>
      </c>
      <c r="K16" s="346">
        <v>90</v>
      </c>
      <c r="L16" s="346">
        <v>269</v>
      </c>
      <c r="M16" s="346">
        <v>12</v>
      </c>
      <c r="N16" s="346">
        <v>24</v>
      </c>
      <c r="O16" s="346">
        <v>36</v>
      </c>
      <c r="P16" s="346">
        <v>45</v>
      </c>
      <c r="Q16" s="346">
        <v>16</v>
      </c>
      <c r="R16" s="346">
        <v>38</v>
      </c>
      <c r="S16" s="346">
        <v>98</v>
      </c>
      <c r="T16" s="346">
        <v>148</v>
      </c>
      <c r="U16" s="346">
        <v>8</v>
      </c>
      <c r="V16" s="346">
        <v>20</v>
      </c>
      <c r="W16" s="352">
        <v>41</v>
      </c>
      <c r="X16" s="346">
        <v>0</v>
      </c>
      <c r="Y16" s="346">
        <v>94</v>
      </c>
      <c r="Z16" s="346">
        <v>16</v>
      </c>
      <c r="AA16" s="346">
        <v>18</v>
      </c>
      <c r="AB16" s="86">
        <v>1897</v>
      </c>
      <c r="AC16" s="75"/>
      <c r="AD16" s="88"/>
      <c r="AE16" s="75"/>
      <c r="AG16" s="75"/>
      <c r="AH16" s="75"/>
      <c r="AI16" s="75"/>
      <c r="AJ16" s="75"/>
      <c r="AM16" s="88"/>
      <c r="AO16" s="23"/>
      <c r="AP16" s="88"/>
      <c r="AR16" s="88"/>
      <c r="AU16" s="23"/>
      <c r="AW16" s="165"/>
      <c r="AX16" s="75"/>
      <c r="AY16" s="23"/>
      <c r="AZ16" s="75"/>
      <c r="BA16" s="23"/>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row>
    <row r="17" spans="1:80" ht="9" x14ac:dyDescent="0.25">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23"/>
      <c r="AD17" s="88"/>
      <c r="AE17" s="75"/>
      <c r="AG17" s="75"/>
      <c r="AH17" s="75"/>
      <c r="AI17" s="75"/>
      <c r="AJ17" s="75"/>
      <c r="AM17" s="88"/>
      <c r="AO17" s="23"/>
      <c r="AP17" s="88"/>
      <c r="AR17" s="88"/>
      <c r="AU17" s="23"/>
      <c r="AW17" s="165"/>
      <c r="AX17" s="75"/>
      <c r="AY17" s="23"/>
      <c r="AZ17" s="75"/>
      <c r="BA17" s="23"/>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row>
    <row r="18" spans="1:80"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87"/>
      <c r="AC18" s="23"/>
      <c r="AD18" s="165"/>
      <c r="AE18" s="23"/>
      <c r="AF18" s="165"/>
      <c r="AG18" s="75"/>
      <c r="AH18" s="75"/>
      <c r="AI18" s="75"/>
      <c r="AJ18" s="75"/>
      <c r="AK18" s="75"/>
      <c r="AL18" s="165"/>
      <c r="AM18" s="165"/>
      <c r="AN18" s="23"/>
      <c r="AO18" s="23"/>
      <c r="AP18" s="165"/>
      <c r="AR18" s="88"/>
      <c r="AT18" s="88"/>
      <c r="AU18" s="23"/>
      <c r="AW18" s="165"/>
      <c r="AX18" s="75"/>
      <c r="AY18" s="23"/>
      <c r="AZ18" s="75"/>
      <c r="BA18" s="23"/>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row>
    <row r="19" spans="1:80" ht="10.5" customHeight="1" x14ac:dyDescent="0.25">
      <c r="B19" s="159" t="s">
        <v>494</v>
      </c>
      <c r="C19" s="75"/>
      <c r="E19" s="75"/>
      <c r="F19" s="75"/>
      <c r="G19" s="75"/>
      <c r="H19" s="23"/>
      <c r="I19" s="23"/>
      <c r="J19" s="75"/>
      <c r="K19" s="75"/>
      <c r="L19" s="23"/>
      <c r="M19" s="23"/>
      <c r="N19" s="23"/>
      <c r="O19" s="75"/>
      <c r="P19" s="75"/>
      <c r="Q19" s="75"/>
      <c r="R19" s="23"/>
      <c r="S19" s="75"/>
      <c r="T19" s="23"/>
      <c r="U19" s="75"/>
      <c r="V19" s="75"/>
      <c r="W19" s="75"/>
      <c r="X19" s="75"/>
      <c r="Z19" s="378" t="s">
        <v>495</v>
      </c>
      <c r="AA19" s="379"/>
      <c r="AB19" s="380"/>
      <c r="AC19" s="23"/>
      <c r="AD19" s="165"/>
      <c r="AE19" s="23"/>
      <c r="AF19" s="165"/>
      <c r="AG19" s="75"/>
      <c r="AH19" s="75"/>
      <c r="AI19" s="75"/>
      <c r="AJ19" s="75"/>
      <c r="AK19" s="75"/>
      <c r="AL19" s="165"/>
      <c r="AM19" s="165"/>
      <c r="AN19" s="23"/>
      <c r="AO19" s="23"/>
      <c r="AP19" s="165"/>
      <c r="AQ19" s="23"/>
      <c r="AR19" s="88"/>
      <c r="AU19" s="23"/>
      <c r="AW19" s="165"/>
      <c r="AX19" s="75"/>
      <c r="AY19" s="23"/>
      <c r="AZ19" s="75"/>
      <c r="BA19" s="23"/>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row>
    <row r="20" spans="1:80" ht="10.5" customHeight="1" x14ac:dyDescent="0.25">
      <c r="B20" s="249" t="s">
        <v>28</v>
      </c>
      <c r="C20" s="72" t="s">
        <v>29</v>
      </c>
      <c r="D20" s="72" t="s">
        <v>30</v>
      </c>
      <c r="E20" s="72" t="s">
        <v>496</v>
      </c>
      <c r="F20" s="72" t="s">
        <v>32</v>
      </c>
      <c r="G20" s="72" t="s">
        <v>33</v>
      </c>
      <c r="H20" s="72" t="s">
        <v>301</v>
      </c>
      <c r="I20" s="72" t="s">
        <v>35</v>
      </c>
      <c r="J20" s="72" t="s">
        <v>36</v>
      </c>
      <c r="K20" s="72" t="s">
        <v>37</v>
      </c>
      <c r="L20" s="72" t="s">
        <v>38</v>
      </c>
      <c r="M20" s="72" t="s">
        <v>39</v>
      </c>
      <c r="N20" s="72" t="s">
        <v>40</v>
      </c>
      <c r="O20" s="72" t="s">
        <v>41</v>
      </c>
      <c r="P20" s="72" t="s">
        <v>42</v>
      </c>
      <c r="Q20" s="72" t="s">
        <v>43</v>
      </c>
      <c r="R20" s="72" t="s">
        <v>497</v>
      </c>
      <c r="S20" s="72" t="s">
        <v>45</v>
      </c>
      <c r="T20" s="72" t="s">
        <v>46</v>
      </c>
      <c r="U20" s="72" t="s">
        <v>47</v>
      </c>
      <c r="V20" s="72" t="s">
        <v>48</v>
      </c>
      <c r="W20" s="72" t="s">
        <v>49</v>
      </c>
      <c r="X20" s="72" t="s">
        <v>50</v>
      </c>
      <c r="Y20" s="91" t="s">
        <v>51</v>
      </c>
      <c r="Z20" s="71" t="s">
        <v>109</v>
      </c>
      <c r="AA20" s="72" t="s">
        <v>281</v>
      </c>
      <c r="AB20" s="77" t="s">
        <v>61</v>
      </c>
      <c r="AC20" s="23"/>
      <c r="AD20" s="75"/>
      <c r="AE20" s="343"/>
      <c r="AF20" s="343"/>
      <c r="AG20" s="343"/>
      <c r="AH20" s="343"/>
      <c r="AI20" s="343"/>
      <c r="AJ20" s="343"/>
      <c r="AK20" s="343"/>
      <c r="AL20" s="343"/>
      <c r="AM20" s="343"/>
      <c r="AN20" s="87"/>
      <c r="AO20" s="343"/>
      <c r="AP20" s="343"/>
      <c r="AQ20" s="23"/>
      <c r="AR20" s="88"/>
      <c r="AU20" s="23"/>
      <c r="AW20" s="165"/>
      <c r="AX20" s="75"/>
      <c r="AY20" s="23"/>
      <c r="AZ20" s="75"/>
      <c r="BA20" s="23"/>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row>
    <row r="21" spans="1:80" s="74" customFormat="1" ht="9" x14ac:dyDescent="0.25">
      <c r="A21" s="89"/>
      <c r="B21" s="26" t="s">
        <v>410</v>
      </c>
      <c r="C21" s="73">
        <v>0</v>
      </c>
      <c r="D21" s="73">
        <v>1</v>
      </c>
      <c r="E21" s="73">
        <v>2</v>
      </c>
      <c r="F21" s="73">
        <v>0</v>
      </c>
      <c r="G21" s="73">
        <v>1</v>
      </c>
      <c r="H21" s="73">
        <v>1</v>
      </c>
      <c r="I21" s="73" t="s">
        <v>26</v>
      </c>
      <c r="J21" s="73">
        <v>0</v>
      </c>
      <c r="K21" s="73">
        <v>1</v>
      </c>
      <c r="L21" s="73">
        <v>1</v>
      </c>
      <c r="M21" s="73">
        <v>1</v>
      </c>
      <c r="N21" s="73" t="s">
        <v>26</v>
      </c>
      <c r="O21" s="73">
        <v>0</v>
      </c>
      <c r="P21" s="73">
        <v>0</v>
      </c>
      <c r="Q21" s="73">
        <v>0</v>
      </c>
      <c r="R21" s="73">
        <v>0</v>
      </c>
      <c r="S21" s="73">
        <v>0</v>
      </c>
      <c r="T21" s="73" t="s">
        <v>26</v>
      </c>
      <c r="U21" s="73">
        <v>3</v>
      </c>
      <c r="V21" s="73">
        <v>1</v>
      </c>
      <c r="W21" s="73">
        <v>1</v>
      </c>
      <c r="X21" s="73">
        <v>1</v>
      </c>
      <c r="Y21" s="73" t="s">
        <v>26</v>
      </c>
      <c r="Z21" s="137">
        <v>19</v>
      </c>
      <c r="AA21" s="343">
        <v>28</v>
      </c>
      <c r="AB21" s="82">
        <v>47</v>
      </c>
      <c r="AC21" s="23"/>
      <c r="AD21" s="87"/>
      <c r="AE21" s="343"/>
      <c r="AF21" s="75"/>
      <c r="AG21" s="343"/>
      <c r="AH21" s="93"/>
      <c r="AI21" s="343"/>
      <c r="AJ21" s="87"/>
      <c r="AK21" s="87"/>
      <c r="AL21" s="87"/>
      <c r="AM21" s="87"/>
      <c r="AN21" s="75"/>
      <c r="AO21" s="343"/>
      <c r="AP21" s="347"/>
      <c r="AQ21" s="23"/>
      <c r="AR21" s="88"/>
      <c r="AS21" s="21"/>
      <c r="AT21" s="21"/>
      <c r="AU21" s="23"/>
      <c r="AV21" s="21"/>
      <c r="AW21" s="165"/>
      <c r="AX21" s="75"/>
      <c r="AY21" s="23"/>
      <c r="AZ21" s="75"/>
      <c r="BA21" s="23"/>
      <c r="BB21" s="94"/>
      <c r="BC21" s="94"/>
      <c r="BD21" s="94"/>
      <c r="BE21" s="94"/>
      <c r="BF21" s="94"/>
      <c r="BG21" s="94"/>
      <c r="BH21" s="88"/>
      <c r="BI21" s="94"/>
      <c r="BJ21" s="94"/>
      <c r="BK21" s="94"/>
      <c r="BL21" s="94"/>
      <c r="BM21" s="94"/>
      <c r="BN21" s="94"/>
      <c r="BO21" s="94"/>
      <c r="BP21" s="94"/>
      <c r="BQ21" s="94"/>
      <c r="BR21" s="94"/>
      <c r="BS21" s="94"/>
      <c r="BT21" s="94"/>
      <c r="BU21" s="94"/>
      <c r="BV21" s="94"/>
      <c r="BW21" s="94"/>
      <c r="BX21" s="94"/>
      <c r="BY21" s="94"/>
      <c r="BZ21" s="94"/>
      <c r="CA21" s="94"/>
      <c r="CB21" s="94"/>
    </row>
    <row r="22" spans="1:80" ht="9" x14ac:dyDescent="0.25">
      <c r="B22" s="83" t="s">
        <v>830</v>
      </c>
      <c r="C22" s="347" t="s">
        <v>26</v>
      </c>
      <c r="D22" s="347">
        <v>1</v>
      </c>
      <c r="E22" s="347">
        <v>1</v>
      </c>
      <c r="F22" s="347" t="s">
        <v>26</v>
      </c>
      <c r="G22" s="347">
        <v>1</v>
      </c>
      <c r="H22" s="347">
        <v>1</v>
      </c>
      <c r="I22" s="347" t="s">
        <v>26</v>
      </c>
      <c r="J22" s="347" t="s">
        <v>26</v>
      </c>
      <c r="K22" s="347">
        <v>1</v>
      </c>
      <c r="L22" s="347">
        <v>1</v>
      </c>
      <c r="M22" s="347">
        <v>1</v>
      </c>
      <c r="N22" s="347" t="s">
        <v>26</v>
      </c>
      <c r="O22" s="347" t="s">
        <v>26</v>
      </c>
      <c r="P22" s="347" t="s">
        <v>26</v>
      </c>
      <c r="Q22" s="347" t="s">
        <v>26</v>
      </c>
      <c r="R22" s="347">
        <v>0</v>
      </c>
      <c r="S22" s="347" t="s">
        <v>26</v>
      </c>
      <c r="T22" s="347" t="s">
        <v>26</v>
      </c>
      <c r="U22" s="347">
        <v>3</v>
      </c>
      <c r="V22" s="347">
        <v>1</v>
      </c>
      <c r="W22" s="347">
        <v>1</v>
      </c>
      <c r="X22" s="347">
        <v>1</v>
      </c>
      <c r="Y22" s="347" t="s">
        <v>26</v>
      </c>
      <c r="Z22" s="371">
        <v>19</v>
      </c>
      <c r="AA22" s="254">
        <v>31</v>
      </c>
      <c r="AB22" s="372">
        <v>50</v>
      </c>
      <c r="AC22" s="23"/>
      <c r="AD22" s="87"/>
      <c r="AE22" s="347"/>
      <c r="AF22" s="87"/>
      <c r="AG22" s="347"/>
      <c r="AH22" s="93"/>
      <c r="AI22" s="347"/>
      <c r="AJ22" s="87"/>
      <c r="AK22" s="87"/>
      <c r="AL22" s="87"/>
      <c r="AM22" s="87"/>
      <c r="AN22" s="87"/>
      <c r="AO22" s="347"/>
      <c r="AP22" s="23"/>
      <c r="AQ22" s="23"/>
      <c r="AR22" s="88"/>
      <c r="AT22" s="88"/>
      <c r="AU22" s="23"/>
      <c r="AW22" s="165"/>
      <c r="AX22" s="75"/>
      <c r="AY22" s="23"/>
      <c r="AZ22" s="75"/>
      <c r="BA22" s="23"/>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row>
    <row r="23" spans="1:80" s="148" customFormat="1" ht="9" x14ac:dyDescent="0.25">
      <c r="A23" s="89"/>
      <c r="B23" s="85" t="s">
        <v>829</v>
      </c>
      <c r="C23" s="250" t="s">
        <v>26</v>
      </c>
      <c r="D23" s="250">
        <v>1</v>
      </c>
      <c r="E23" s="250">
        <v>1</v>
      </c>
      <c r="F23" s="250" t="s">
        <v>26</v>
      </c>
      <c r="G23" s="250">
        <v>1</v>
      </c>
      <c r="H23" s="250">
        <v>1</v>
      </c>
      <c r="I23" s="250" t="s">
        <v>26</v>
      </c>
      <c r="J23" s="250" t="s">
        <v>26</v>
      </c>
      <c r="K23" s="250">
        <v>1</v>
      </c>
      <c r="L23" s="250">
        <v>1</v>
      </c>
      <c r="M23" s="250">
        <v>1</v>
      </c>
      <c r="N23" s="250" t="s">
        <v>26</v>
      </c>
      <c r="O23" s="250" t="s">
        <v>26</v>
      </c>
      <c r="P23" s="250" t="s">
        <v>26</v>
      </c>
      <c r="Q23" s="250" t="s">
        <v>26</v>
      </c>
      <c r="R23" s="250">
        <v>0</v>
      </c>
      <c r="S23" s="250" t="s">
        <v>26</v>
      </c>
      <c r="T23" s="250" t="s">
        <v>26</v>
      </c>
      <c r="U23" s="250">
        <v>3</v>
      </c>
      <c r="V23" s="250">
        <v>1</v>
      </c>
      <c r="W23" s="250" t="s">
        <v>26</v>
      </c>
      <c r="X23" s="250" t="s">
        <v>26</v>
      </c>
      <c r="Y23" s="250" t="s">
        <v>26</v>
      </c>
      <c r="Z23" s="251">
        <v>19</v>
      </c>
      <c r="AA23" s="250">
        <v>31</v>
      </c>
      <c r="AB23" s="373">
        <v>50</v>
      </c>
      <c r="AC23" s="252"/>
      <c r="AD23" s="252"/>
      <c r="AE23" s="252"/>
      <c r="AF23" s="252"/>
      <c r="AG23" s="252"/>
      <c r="AH23" s="253"/>
      <c r="AI23" s="254"/>
      <c r="AJ23" s="253"/>
      <c r="AK23" s="254"/>
      <c r="AL23" s="255"/>
      <c r="AM23" s="254"/>
      <c r="AN23" s="253"/>
      <c r="AO23" s="252"/>
      <c r="AP23" s="252"/>
      <c r="AQ23" s="252"/>
      <c r="AR23" s="256"/>
      <c r="AU23" s="252"/>
      <c r="AW23" s="243"/>
      <c r="AX23" s="257"/>
      <c r="AY23" s="252"/>
      <c r="AZ23" s="257"/>
      <c r="BA23" s="252"/>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165"/>
      <c r="AE24" s="23"/>
      <c r="AF24" s="165"/>
      <c r="AG24" s="75"/>
      <c r="AH24" s="75"/>
      <c r="AI24" s="75"/>
      <c r="AJ24" s="75"/>
      <c r="AK24" s="75"/>
      <c r="AL24" s="165"/>
      <c r="AM24" s="165"/>
      <c r="AN24" s="23"/>
      <c r="AO24" s="23"/>
      <c r="AP24" s="165"/>
      <c r="AR24" s="88"/>
      <c r="AT24" s="88"/>
      <c r="AU24" s="23"/>
      <c r="AW24" s="165"/>
      <c r="AX24" s="75"/>
      <c r="AY24" s="23"/>
      <c r="AZ24" s="75"/>
      <c r="BA24" s="23"/>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row>
    <row r="25" spans="1:80" ht="9" x14ac:dyDescent="0.25">
      <c r="AD25" s="23"/>
      <c r="AE25" s="23"/>
      <c r="AF25" s="23"/>
      <c r="AG25" s="23"/>
      <c r="AH25" s="23"/>
      <c r="AI25" s="23"/>
      <c r="AJ25" s="23"/>
      <c r="AK25" s="23"/>
      <c r="AL25" s="23"/>
      <c r="AM25" s="23"/>
      <c r="AN25" s="23"/>
      <c r="AO25" s="23"/>
      <c r="AP25" s="23"/>
    </row>
    <row r="26" spans="1:80" s="97" customFormat="1" ht="9" x14ac:dyDescent="0.15">
      <c r="A26" s="95"/>
      <c r="B26" s="159" t="s">
        <v>498</v>
      </c>
      <c r="C26" s="96"/>
      <c r="D26" s="96"/>
      <c r="E26" s="96"/>
      <c r="F26" s="96"/>
      <c r="G26" s="96"/>
      <c r="H26" s="96"/>
      <c r="I26" s="96"/>
      <c r="J26" s="96"/>
      <c r="K26" s="96"/>
      <c r="L26" s="96"/>
      <c r="W26" s="208"/>
      <c r="X26" s="96"/>
    </row>
    <row r="27" spans="1:80" s="23" customFormat="1" ht="10.5" customHeight="1" x14ac:dyDescent="0.25">
      <c r="A27" s="98"/>
      <c r="B27" s="99" t="s">
        <v>499</v>
      </c>
      <c r="C27" s="72" t="s">
        <v>53</v>
      </c>
      <c r="D27" s="72" t="s">
        <v>2</v>
      </c>
      <c r="E27" s="72" t="s">
        <v>331</v>
      </c>
      <c r="F27" s="72" t="s">
        <v>4</v>
      </c>
      <c r="G27" s="72" t="s">
        <v>260</v>
      </c>
      <c r="H27" s="72" t="s">
        <v>6</v>
      </c>
      <c r="I27" s="72" t="s">
        <v>7</v>
      </c>
      <c r="J27" s="72" t="s">
        <v>8</v>
      </c>
      <c r="K27" s="72" t="s">
        <v>500</v>
      </c>
      <c r="L27" s="72" t="s">
        <v>501</v>
      </c>
      <c r="M27" s="72" t="s">
        <v>11</v>
      </c>
      <c r="N27" s="72" t="s">
        <v>12</v>
      </c>
      <c r="O27" s="72" t="s">
        <v>13</v>
      </c>
      <c r="P27" s="72" t="s">
        <v>14</v>
      </c>
      <c r="Q27" s="72" t="s">
        <v>334</v>
      </c>
      <c r="R27" s="72" t="s">
        <v>16</v>
      </c>
      <c r="S27" s="72" t="s">
        <v>17</v>
      </c>
      <c r="T27" s="72" t="s">
        <v>18</v>
      </c>
      <c r="U27" s="72" t="s">
        <v>502</v>
      </c>
      <c r="V27" s="72" t="s">
        <v>55</v>
      </c>
      <c r="W27" s="72" t="s">
        <v>56</v>
      </c>
      <c r="X27" s="72" t="s">
        <v>397</v>
      </c>
      <c r="Y27" s="72" t="s">
        <v>57</v>
      </c>
      <c r="Z27" s="72" t="s">
        <v>59</v>
      </c>
      <c r="AA27" s="72" t="s">
        <v>58</v>
      </c>
      <c r="AB27" s="77" t="s">
        <v>61</v>
      </c>
      <c r="AD27" s="100"/>
      <c r="AE27" s="100"/>
      <c r="AF27" s="100"/>
      <c r="AG27" s="100"/>
      <c r="AH27" s="100"/>
      <c r="AI27" s="100"/>
      <c r="AJ27" s="100"/>
      <c r="AK27" s="100"/>
      <c r="AL27" s="100"/>
      <c r="AM27" s="100"/>
      <c r="AN27" s="100"/>
      <c r="AO27" s="100"/>
      <c r="AP27" s="100"/>
      <c r="AQ27" s="100"/>
      <c r="AR27" s="101"/>
    </row>
    <row r="28" spans="1:80" ht="10.5" customHeight="1" x14ac:dyDescent="0.15">
      <c r="B28" s="102" t="s">
        <v>503</v>
      </c>
      <c r="C28" s="353">
        <v>170.94246999197199</v>
      </c>
      <c r="D28" s="353">
        <v>25.301449555207199</v>
      </c>
      <c r="E28" s="353" t="s">
        <v>62</v>
      </c>
      <c r="F28" s="353">
        <v>2.9783312378081002</v>
      </c>
      <c r="G28" s="353">
        <v>21.12935756815563</v>
      </c>
      <c r="H28" s="353" t="s">
        <v>62</v>
      </c>
      <c r="I28" s="353">
        <v>36.833385810298296</v>
      </c>
      <c r="J28" s="353">
        <v>29.365608652427902</v>
      </c>
      <c r="K28" s="353">
        <v>4.3554134607343702</v>
      </c>
      <c r="L28" s="353">
        <v>10.514543154193399</v>
      </c>
      <c r="M28" s="353">
        <v>13.835287649980899</v>
      </c>
      <c r="N28" s="353">
        <v>16.496125053337401</v>
      </c>
      <c r="O28" s="353">
        <v>12.066729534110401</v>
      </c>
      <c r="P28" s="353">
        <v>7.4246503464320099</v>
      </c>
      <c r="Q28" s="353" t="s">
        <v>62</v>
      </c>
      <c r="R28" s="353">
        <v>2.9340661748175698</v>
      </c>
      <c r="S28" s="353">
        <v>11.244310135341701</v>
      </c>
      <c r="T28" s="353">
        <v>11.10159416386908</v>
      </c>
      <c r="U28" s="353">
        <v>147.06375152156681</v>
      </c>
      <c r="V28" s="353" t="s">
        <v>341</v>
      </c>
      <c r="W28" s="353" t="s">
        <v>26</v>
      </c>
      <c r="X28" s="353" t="s">
        <v>341</v>
      </c>
      <c r="Y28" s="353" t="s">
        <v>341</v>
      </c>
      <c r="Z28" s="353" t="s">
        <v>341</v>
      </c>
      <c r="AA28" s="353" t="s">
        <v>341</v>
      </c>
      <c r="AB28" s="258">
        <v>523.58707401025276</v>
      </c>
      <c r="AC28" s="23"/>
      <c r="AD28" s="105"/>
      <c r="AE28" s="105"/>
      <c r="AF28" s="105"/>
      <c r="AG28" s="105"/>
      <c r="AH28" s="105"/>
      <c r="AI28" s="105"/>
      <c r="AJ28" s="105"/>
      <c r="AK28" s="105"/>
      <c r="AL28" s="105"/>
      <c r="AM28" s="105"/>
      <c r="AN28" s="105"/>
      <c r="AO28" s="105"/>
      <c r="AP28" s="105"/>
      <c r="AQ28" s="105"/>
      <c r="AR28" s="105"/>
      <c r="AS28" s="23"/>
      <c r="AT28" s="165"/>
      <c r="AU28" s="23"/>
      <c r="AW28" s="165"/>
      <c r="AX28" s="75"/>
      <c r="AY28" s="23"/>
      <c r="AZ28" s="75"/>
      <c r="BA28" s="23"/>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row>
    <row r="29" spans="1:80" ht="10.5" customHeight="1" x14ac:dyDescent="0.25">
      <c r="B29" s="106" t="s">
        <v>504</v>
      </c>
      <c r="C29" s="343">
        <v>160.5</v>
      </c>
      <c r="D29" s="343">
        <v>21.5</v>
      </c>
      <c r="E29" s="343" t="s">
        <v>26</v>
      </c>
      <c r="F29" s="343" t="s">
        <v>26</v>
      </c>
      <c r="G29" s="343" t="s">
        <v>26</v>
      </c>
      <c r="H29" s="343" t="s">
        <v>26</v>
      </c>
      <c r="I29" s="343">
        <v>50</v>
      </c>
      <c r="J29" s="343">
        <v>24</v>
      </c>
      <c r="K29" s="376">
        <v>16.600000000000001</v>
      </c>
      <c r="L29" s="376"/>
      <c r="M29" s="343">
        <v>13</v>
      </c>
      <c r="N29" s="343">
        <v>23</v>
      </c>
      <c r="O29" s="343">
        <v>12</v>
      </c>
      <c r="P29" s="343">
        <v>8</v>
      </c>
      <c r="Q29" s="343" t="s">
        <v>26</v>
      </c>
      <c r="R29" s="343">
        <v>5</v>
      </c>
      <c r="S29" s="343">
        <v>18</v>
      </c>
      <c r="T29" s="343" t="s">
        <v>26</v>
      </c>
      <c r="U29" s="343" t="s">
        <v>26</v>
      </c>
      <c r="V29" s="343">
        <v>6.6</v>
      </c>
      <c r="W29" s="343" t="s">
        <v>26</v>
      </c>
      <c r="X29" s="343" t="s">
        <v>26</v>
      </c>
      <c r="Y29" s="343" t="s">
        <v>26</v>
      </c>
      <c r="Z29" s="343" t="s">
        <v>26</v>
      </c>
      <c r="AA29" s="343" t="s">
        <v>26</v>
      </c>
      <c r="AB29" s="108">
        <v>358.20000000000005</v>
      </c>
      <c r="AC29" s="23"/>
      <c r="AD29" s="109"/>
      <c r="AE29" s="23"/>
      <c r="AF29" s="23"/>
      <c r="AG29" s="23"/>
      <c r="AH29" s="23"/>
      <c r="AI29" s="23"/>
      <c r="AJ29" s="23"/>
      <c r="AK29" s="23"/>
      <c r="AL29" s="23"/>
      <c r="AM29" s="23"/>
      <c r="AN29" s="23"/>
      <c r="AO29" s="23"/>
      <c r="AP29" s="23"/>
      <c r="AQ29" s="23"/>
      <c r="AR29" s="109"/>
      <c r="AS29" s="23"/>
      <c r="AT29" s="165"/>
      <c r="AU29" s="23"/>
      <c r="AW29" s="165"/>
      <c r="AX29" s="75"/>
      <c r="AY29" s="23"/>
      <c r="AZ29" s="75"/>
      <c r="BA29" s="23"/>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row>
    <row r="30" spans="1:80" ht="10.5" customHeight="1" x14ac:dyDescent="0.25">
      <c r="B30" s="110" t="s">
        <v>505</v>
      </c>
      <c r="C30" s="141">
        <v>165</v>
      </c>
      <c r="D30" s="354">
        <v>21.5</v>
      </c>
      <c r="E30" s="354" t="s">
        <v>26</v>
      </c>
      <c r="F30" s="354" t="s">
        <v>26</v>
      </c>
      <c r="G30" s="354" t="s">
        <v>26</v>
      </c>
      <c r="H30" s="354" t="s">
        <v>26</v>
      </c>
      <c r="I30" s="141">
        <v>50</v>
      </c>
      <c r="J30" s="354">
        <v>27.5</v>
      </c>
      <c r="K30" s="354" t="s">
        <v>26</v>
      </c>
      <c r="L30" s="354" t="s">
        <v>26</v>
      </c>
      <c r="M30" s="141">
        <v>14</v>
      </c>
      <c r="N30" s="354">
        <v>24.5</v>
      </c>
      <c r="O30" s="141">
        <v>12</v>
      </c>
      <c r="P30" s="141">
        <v>8</v>
      </c>
      <c r="Q30" s="354" t="s">
        <v>26</v>
      </c>
      <c r="R30" s="141">
        <v>5</v>
      </c>
      <c r="S30" s="354">
        <v>18.5</v>
      </c>
      <c r="T30" s="354" t="s">
        <v>26</v>
      </c>
      <c r="U30" s="354" t="s">
        <v>26</v>
      </c>
      <c r="V30" s="354">
        <v>7.1</v>
      </c>
      <c r="W30" s="354" t="s">
        <v>26</v>
      </c>
      <c r="X30" s="354" t="s">
        <v>26</v>
      </c>
      <c r="Y30" s="354" t="s">
        <v>26</v>
      </c>
      <c r="Z30" s="354" t="s">
        <v>26</v>
      </c>
      <c r="AA30" s="354" t="s">
        <v>26</v>
      </c>
      <c r="AB30" s="108">
        <v>353.1</v>
      </c>
      <c r="AC30" s="23"/>
      <c r="AD30" s="165"/>
      <c r="AE30" s="23"/>
      <c r="AF30" s="165"/>
      <c r="AG30" s="75"/>
      <c r="AH30" s="75"/>
      <c r="AI30" s="75"/>
      <c r="AJ30" s="75"/>
      <c r="AK30" s="75"/>
      <c r="AL30" s="165"/>
      <c r="AM30" s="165"/>
      <c r="AN30" s="23"/>
      <c r="AO30" s="23"/>
      <c r="AP30" s="165"/>
      <c r="AQ30" s="23"/>
      <c r="AR30" s="165"/>
      <c r="AS30" s="23"/>
      <c r="AT30" s="165"/>
      <c r="AU30" s="23"/>
      <c r="AW30" s="165"/>
      <c r="AX30" s="75"/>
      <c r="AY30" s="23"/>
      <c r="AZ30" s="75"/>
      <c r="BA30" s="23"/>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row>
    <row r="31" spans="1:80" ht="9" x14ac:dyDescent="0.25">
      <c r="B31" s="106" t="s">
        <v>408</v>
      </c>
      <c r="C31" s="112">
        <v>155</v>
      </c>
      <c r="D31" s="112">
        <v>17</v>
      </c>
      <c r="E31" s="112">
        <v>0</v>
      </c>
      <c r="F31" s="112">
        <v>1</v>
      </c>
      <c r="G31" s="112">
        <v>1</v>
      </c>
      <c r="H31" s="112">
        <v>0</v>
      </c>
      <c r="I31" s="112">
        <v>29</v>
      </c>
      <c r="J31" s="112">
        <v>20</v>
      </c>
      <c r="K31" s="112">
        <v>6</v>
      </c>
      <c r="L31" s="112">
        <v>10</v>
      </c>
      <c r="M31" s="112">
        <v>9</v>
      </c>
      <c r="N31" s="112">
        <v>19</v>
      </c>
      <c r="O31" s="112">
        <v>11</v>
      </c>
      <c r="P31" s="112">
        <v>6</v>
      </c>
      <c r="Q31" s="112">
        <v>1</v>
      </c>
      <c r="R31" s="112">
        <v>4</v>
      </c>
      <c r="S31" s="112">
        <v>13</v>
      </c>
      <c r="T31" s="112">
        <v>1</v>
      </c>
      <c r="U31" s="112">
        <v>112</v>
      </c>
      <c r="V31" s="112">
        <v>7</v>
      </c>
      <c r="W31" s="353" t="s">
        <v>26</v>
      </c>
      <c r="X31" s="353" t="s">
        <v>26</v>
      </c>
      <c r="Y31" s="353" t="s">
        <v>26</v>
      </c>
      <c r="Z31" s="353" t="s">
        <v>26</v>
      </c>
      <c r="AA31" s="353" t="s">
        <v>26</v>
      </c>
      <c r="AB31" s="113">
        <v>422</v>
      </c>
      <c r="AD31" s="165"/>
      <c r="AE31" s="23"/>
      <c r="AF31" s="165"/>
      <c r="AG31" s="75"/>
      <c r="AH31" s="75"/>
      <c r="AI31" s="75"/>
      <c r="AJ31" s="75"/>
      <c r="AK31" s="75"/>
      <c r="AL31" s="165"/>
      <c r="AM31" s="165"/>
      <c r="AN31" s="23"/>
      <c r="AO31" s="23"/>
      <c r="AP31" s="165"/>
      <c r="AQ31" s="23"/>
      <c r="AR31" s="165"/>
      <c r="AS31" s="23"/>
      <c r="AT31" s="165"/>
      <c r="AU31" s="23"/>
      <c r="AW31" s="165"/>
      <c r="AX31" s="75"/>
      <c r="AY31" s="23"/>
      <c r="AZ31" s="75"/>
      <c r="BA31" s="23"/>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row>
    <row r="32" spans="1:80" ht="9" x14ac:dyDescent="0.25">
      <c r="B32" s="114" t="s">
        <v>459</v>
      </c>
      <c r="C32" s="115"/>
      <c r="D32" s="11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117"/>
      <c r="AC32" s="23"/>
      <c r="AD32" s="88"/>
      <c r="AF32" s="88"/>
      <c r="AG32" s="89"/>
      <c r="AH32" s="89"/>
      <c r="AI32" s="89"/>
      <c r="AJ32" s="89"/>
      <c r="AK32" s="75"/>
      <c r="AL32" s="88"/>
      <c r="AM32" s="88"/>
      <c r="AO32" s="23"/>
      <c r="AP32" s="88"/>
      <c r="AR32" s="88"/>
      <c r="AT32" s="88"/>
      <c r="AU32" s="23"/>
      <c r="AW32" s="165"/>
      <c r="AX32" s="75"/>
      <c r="AY32" s="23"/>
      <c r="AZ32" s="75"/>
      <c r="BA32" s="23"/>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row>
    <row r="34" spans="2:53" ht="9" x14ac:dyDescent="0.25">
      <c r="AC34" s="23"/>
      <c r="AD34" s="23"/>
      <c r="AE34" s="23"/>
      <c r="AF34" s="23"/>
      <c r="AG34" s="23"/>
      <c r="AH34" s="23"/>
      <c r="AI34" s="23"/>
      <c r="AJ34" s="23"/>
      <c r="AK34" s="23"/>
      <c r="AL34" s="23"/>
      <c r="AM34" s="23"/>
      <c r="AN34" s="23"/>
      <c r="AO34" s="23"/>
      <c r="AP34" s="165"/>
      <c r="AQ34" s="23"/>
      <c r="AR34" s="88"/>
      <c r="AT34" s="88"/>
      <c r="AU34" s="23"/>
      <c r="AW34" s="165"/>
      <c r="AX34" s="75"/>
      <c r="AY34" s="23"/>
      <c r="AZ34" s="75"/>
      <c r="BA34" s="23"/>
    </row>
    <row r="35" spans="2:53" ht="9" x14ac:dyDescent="0.25">
      <c r="B35" s="412" t="s">
        <v>831</v>
      </c>
      <c r="C35" s="413"/>
      <c r="D35" s="413"/>
      <c r="E35" s="413"/>
      <c r="F35" s="413"/>
      <c r="G35" s="413"/>
      <c r="H35" s="414"/>
      <c r="I35" s="93"/>
      <c r="O35" s="378" t="s">
        <v>731</v>
      </c>
      <c r="P35" s="379"/>
      <c r="Q35" s="379"/>
      <c r="R35" s="379"/>
      <c r="S35" s="379"/>
      <c r="T35" s="379"/>
      <c r="U35" s="379"/>
      <c r="V35" s="379"/>
      <c r="W35" s="379"/>
      <c r="X35" s="379"/>
      <c r="Y35" s="379"/>
      <c r="Z35" s="379"/>
      <c r="AA35" s="379"/>
      <c r="AB35" s="380"/>
      <c r="AC35" s="23"/>
      <c r="AD35" s="23"/>
      <c r="AE35" s="23"/>
      <c r="AF35" s="23"/>
      <c r="AG35" s="23"/>
      <c r="AH35" s="23"/>
      <c r="AI35" s="23"/>
      <c r="AJ35" s="23"/>
      <c r="AK35" s="23"/>
      <c r="AL35" s="23"/>
      <c r="AM35" s="23"/>
      <c r="AN35" s="23"/>
      <c r="AO35" s="23"/>
      <c r="AP35" s="165"/>
      <c r="AQ35" s="23"/>
      <c r="AR35" s="88"/>
      <c r="AU35" s="23"/>
      <c r="AW35" s="165"/>
      <c r="AX35" s="75"/>
      <c r="AY35" s="23"/>
      <c r="AZ35" s="75"/>
      <c r="BA35" s="23"/>
    </row>
    <row r="36" spans="2:53" ht="10.5" customHeight="1" x14ac:dyDescent="0.25">
      <c r="B36" s="344" t="s">
        <v>63</v>
      </c>
      <c r="C36" s="72" t="s">
        <v>300</v>
      </c>
      <c r="D36" s="72" t="s">
        <v>64</v>
      </c>
      <c r="E36" s="72" t="s">
        <v>66</v>
      </c>
      <c r="F36" s="72" t="s">
        <v>67</v>
      </c>
      <c r="G36" s="72" t="s">
        <v>68</v>
      </c>
      <c r="H36" s="91" t="s">
        <v>69</v>
      </c>
      <c r="I36" s="343"/>
      <c r="AA36" s="23"/>
      <c r="AB36" s="23"/>
      <c r="AC36" s="23"/>
      <c r="AD36" s="23"/>
      <c r="AE36" s="23"/>
      <c r="AF36" s="23"/>
      <c r="AG36" s="23"/>
      <c r="AH36" s="23"/>
      <c r="AI36" s="23"/>
      <c r="AJ36" s="23"/>
      <c r="AK36" s="23"/>
      <c r="AL36" s="23"/>
      <c r="AM36" s="23"/>
      <c r="AN36" s="23"/>
      <c r="AO36" s="23"/>
      <c r="AP36" s="165"/>
      <c r="AQ36" s="23"/>
      <c r="AR36" s="88"/>
      <c r="AU36" s="23"/>
      <c r="AW36" s="165"/>
      <c r="AX36" s="75"/>
      <c r="AY36" s="23"/>
      <c r="AZ36" s="75"/>
      <c r="BA36" s="23"/>
    </row>
    <row r="37" spans="2:53" ht="9" x14ac:dyDescent="0.25">
      <c r="B37" s="26" t="s">
        <v>407</v>
      </c>
      <c r="C37" s="343">
        <v>6</v>
      </c>
      <c r="D37" s="343">
        <v>3</v>
      </c>
      <c r="E37" s="343">
        <v>1</v>
      </c>
      <c r="F37" s="343">
        <v>3</v>
      </c>
      <c r="G37" s="343">
        <v>2</v>
      </c>
      <c r="H37" s="81">
        <v>1</v>
      </c>
      <c r="I37" s="343"/>
      <c r="J37" s="123"/>
      <c r="K37" s="23" t="s">
        <v>70</v>
      </c>
      <c r="L37" s="23"/>
      <c r="M37" s="23"/>
      <c r="N37" s="23"/>
      <c r="O37" s="23"/>
      <c r="AA37" s="23"/>
      <c r="AB37" s="23"/>
      <c r="AC37" s="23"/>
      <c r="AD37" s="23"/>
      <c r="AE37" s="23"/>
      <c r="AF37" s="23"/>
      <c r="AG37" s="23"/>
      <c r="AH37" s="23"/>
      <c r="AI37" s="23"/>
      <c r="AJ37" s="23"/>
      <c r="AK37" s="23"/>
      <c r="AL37" s="23"/>
      <c r="AM37" s="23"/>
      <c r="AN37" s="23"/>
      <c r="AO37" s="23"/>
      <c r="AP37" s="165"/>
      <c r="AQ37" s="23"/>
      <c r="AR37" s="88"/>
      <c r="AT37" s="88"/>
      <c r="AU37" s="23"/>
      <c r="AW37" s="165"/>
      <c r="AX37" s="75"/>
      <c r="AY37" s="23"/>
      <c r="AZ37" s="75"/>
      <c r="BA37" s="23"/>
    </row>
    <row r="38" spans="2:53" ht="9" x14ac:dyDescent="0.25">
      <c r="B38" s="85" t="s">
        <v>71</v>
      </c>
      <c r="C38" s="346">
        <v>6</v>
      </c>
      <c r="D38" s="346">
        <v>4</v>
      </c>
      <c r="E38" s="346">
        <v>2</v>
      </c>
      <c r="F38" s="346">
        <v>3</v>
      </c>
      <c r="G38" s="346">
        <v>3</v>
      </c>
      <c r="H38" s="86">
        <v>1</v>
      </c>
      <c r="I38" s="347"/>
      <c r="J38" s="123"/>
      <c r="K38" s="23"/>
      <c r="L38" s="23"/>
      <c r="M38" s="23"/>
      <c r="N38" s="23"/>
      <c r="O38" s="23"/>
      <c r="P38" s="23"/>
      <c r="Q38" s="23"/>
      <c r="R38" s="23"/>
      <c r="S38" s="23"/>
      <c r="T38" s="23"/>
      <c r="U38" s="23"/>
      <c r="V38" s="23"/>
      <c r="W38" s="23"/>
      <c r="X38" s="23"/>
      <c r="Y38" s="23"/>
      <c r="Z38" s="23"/>
      <c r="AA38" s="23"/>
      <c r="AB38" s="23"/>
      <c r="AC38" s="23"/>
      <c r="AD38" s="23"/>
      <c r="AE38" s="23"/>
      <c r="AF38" s="23"/>
      <c r="AG38" s="343"/>
      <c r="AH38" s="343"/>
      <c r="AI38" s="343"/>
      <c r="AJ38" s="343"/>
      <c r="AK38" s="343"/>
      <c r="AL38" s="343"/>
      <c r="AM38" s="343"/>
      <c r="AN38" s="343"/>
      <c r="AO38" s="23"/>
      <c r="AP38" s="23"/>
      <c r="AQ38" s="23"/>
    </row>
    <row r="39" spans="2:53" ht="9" x14ac:dyDescent="0.25">
      <c r="B39" s="137"/>
      <c r="C39" s="346"/>
      <c r="D39" s="346"/>
      <c r="E39" s="343"/>
      <c r="F39" s="343"/>
      <c r="G39" s="343"/>
      <c r="H39" s="81"/>
      <c r="I39" s="343"/>
      <c r="J39" s="132"/>
      <c r="K39" s="23"/>
      <c r="L39" s="23"/>
      <c r="M39" s="23"/>
      <c r="N39" s="23"/>
      <c r="O39" s="23"/>
      <c r="P39" s="23"/>
      <c r="Q39" s="23"/>
      <c r="R39" s="23"/>
      <c r="S39" s="23"/>
      <c r="T39" s="23"/>
      <c r="U39" s="23"/>
      <c r="V39" s="23"/>
      <c r="W39" s="23"/>
      <c r="X39" s="23"/>
      <c r="Y39" s="23"/>
      <c r="Z39" s="23"/>
      <c r="AA39" s="23"/>
      <c r="AB39" s="23"/>
      <c r="AC39" s="23"/>
      <c r="AD39" s="23"/>
      <c r="AE39" s="23"/>
      <c r="AF39" s="23"/>
      <c r="AG39" s="343"/>
      <c r="AH39" s="343"/>
      <c r="AI39" s="343"/>
      <c r="AJ39" s="343"/>
      <c r="AK39" s="23"/>
      <c r="AL39" s="343"/>
      <c r="AM39" s="343"/>
      <c r="AN39" s="343"/>
      <c r="AO39" s="23"/>
      <c r="AP39" s="23"/>
      <c r="AQ39" s="23"/>
    </row>
    <row r="40" spans="2:53" ht="9" x14ac:dyDescent="0.25">
      <c r="B40" s="344" t="s">
        <v>72</v>
      </c>
      <c r="C40" s="72" t="s">
        <v>73</v>
      </c>
      <c r="D40" s="72" t="s">
        <v>64</v>
      </c>
      <c r="E40" s="72" t="s">
        <v>66</v>
      </c>
      <c r="F40" s="72" t="s">
        <v>67</v>
      </c>
      <c r="G40" s="72" t="s">
        <v>68</v>
      </c>
      <c r="H40" s="91" t="s">
        <v>69</v>
      </c>
      <c r="I40" s="343"/>
      <c r="J40" s="128"/>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row>
    <row r="41" spans="2:53" ht="9" x14ac:dyDescent="0.25">
      <c r="B41" s="26" t="s">
        <v>407</v>
      </c>
      <c r="C41" s="343">
        <v>0</v>
      </c>
      <c r="D41" s="343">
        <v>4</v>
      </c>
      <c r="E41" s="343">
        <v>1</v>
      </c>
      <c r="F41" s="343">
        <v>3</v>
      </c>
      <c r="G41" s="343">
        <v>2</v>
      </c>
      <c r="H41" s="81">
        <v>1</v>
      </c>
      <c r="I41" s="343"/>
      <c r="J41" s="134"/>
      <c r="K41" s="23"/>
      <c r="L41" s="23"/>
      <c r="M41" s="23"/>
      <c r="N41" s="23"/>
      <c r="O41" s="23"/>
      <c r="P41" s="23"/>
      <c r="Q41" s="23"/>
      <c r="R41" s="23"/>
      <c r="S41" s="23"/>
      <c r="T41" s="23"/>
      <c r="U41" s="23"/>
      <c r="V41" s="23"/>
      <c r="W41" s="23"/>
      <c r="X41" s="23"/>
      <c r="Y41" s="23"/>
      <c r="Z41" s="23"/>
      <c r="AA41" s="23"/>
      <c r="AB41" s="23"/>
      <c r="AC41" s="23"/>
      <c r="AD41" s="347"/>
      <c r="AE41" s="347"/>
      <c r="AF41" s="347"/>
      <c r="AG41" s="347"/>
      <c r="AH41" s="347"/>
      <c r="AI41" s="347"/>
      <c r="AJ41" s="347"/>
      <c r="AK41" s="347"/>
      <c r="AL41" s="347"/>
      <c r="AM41" s="347"/>
      <c r="AN41" s="347"/>
      <c r="AO41" s="23"/>
      <c r="AP41" s="23"/>
      <c r="AQ41" s="23"/>
    </row>
    <row r="42" spans="2:53" ht="9" x14ac:dyDescent="0.25">
      <c r="B42" s="85" t="s">
        <v>71</v>
      </c>
      <c r="C42" s="346">
        <v>6</v>
      </c>
      <c r="D42" s="346">
        <v>4</v>
      </c>
      <c r="E42" s="346">
        <v>2</v>
      </c>
      <c r="F42" s="346">
        <v>3</v>
      </c>
      <c r="G42" s="346">
        <v>3</v>
      </c>
      <c r="H42" s="86">
        <v>1</v>
      </c>
      <c r="I42" s="347"/>
      <c r="J42" s="128"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row>
    <row r="43" spans="2:53" ht="9" x14ac:dyDescent="0.25">
      <c r="B43" s="137"/>
      <c r="C43" s="346"/>
      <c r="D43" s="346"/>
      <c r="E43" s="343"/>
      <c r="F43" s="343"/>
      <c r="G43" s="343"/>
      <c r="H43" s="81"/>
      <c r="I43" s="343"/>
      <c r="J43" s="128"/>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row>
    <row r="44" spans="2:53" ht="10.5" customHeight="1" x14ac:dyDescent="0.25">
      <c r="B44" s="344" t="s">
        <v>110</v>
      </c>
      <c r="C44" s="72" t="s">
        <v>73</v>
      </c>
      <c r="D44" s="72" t="s">
        <v>506</v>
      </c>
      <c r="E44" s="72" t="s">
        <v>66</v>
      </c>
      <c r="F44" s="72" t="s">
        <v>67</v>
      </c>
      <c r="G44" s="72" t="s">
        <v>68</v>
      </c>
      <c r="H44" s="91" t="s">
        <v>69</v>
      </c>
      <c r="I44" s="343"/>
      <c r="J44" s="128"/>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row>
    <row r="45" spans="2:53" ht="9" x14ac:dyDescent="0.25">
      <c r="B45" s="26" t="s">
        <v>407</v>
      </c>
      <c r="C45" s="343">
        <v>2</v>
      </c>
      <c r="D45" s="343">
        <v>5</v>
      </c>
      <c r="E45" s="343">
        <v>0</v>
      </c>
      <c r="F45" s="343">
        <v>0</v>
      </c>
      <c r="G45" s="343">
        <v>0</v>
      </c>
      <c r="H45" s="81">
        <v>0</v>
      </c>
      <c r="I45" s="343"/>
      <c r="J45" s="128"/>
      <c r="K45" s="23"/>
      <c r="L45" s="23"/>
      <c r="M45" s="23"/>
      <c r="N45" s="23"/>
      <c r="O45" s="23"/>
      <c r="P45" s="23"/>
      <c r="Q45" s="23"/>
      <c r="R45" s="23"/>
      <c r="S45" s="23"/>
      <c r="T45" s="23"/>
      <c r="U45" s="23"/>
      <c r="V45" s="23"/>
      <c r="W45" s="23"/>
      <c r="X45" s="23"/>
      <c r="Y45" s="23"/>
      <c r="Z45" s="23"/>
      <c r="AA45" s="23"/>
      <c r="AB45" s="23"/>
      <c r="AC45" s="23"/>
    </row>
    <row r="46" spans="2:53" ht="9" x14ac:dyDescent="0.25">
      <c r="B46" s="85" t="s">
        <v>71</v>
      </c>
      <c r="C46" s="346">
        <v>1</v>
      </c>
      <c r="D46" s="346">
        <v>4</v>
      </c>
      <c r="E46" s="346">
        <v>0</v>
      </c>
      <c r="F46" s="346">
        <v>0</v>
      </c>
      <c r="G46" s="346">
        <v>0</v>
      </c>
      <c r="H46" s="86">
        <v>0</v>
      </c>
      <c r="I46" s="347"/>
      <c r="K46" s="23"/>
      <c r="L46" s="23"/>
      <c r="M46" s="23"/>
      <c r="N46" s="23"/>
      <c r="O46" s="23"/>
      <c r="P46" s="23"/>
      <c r="Q46" s="23"/>
      <c r="R46" s="23"/>
      <c r="S46" s="23"/>
      <c r="T46" s="23"/>
      <c r="U46" s="23"/>
      <c r="V46" s="23"/>
      <c r="W46" s="23"/>
      <c r="X46" s="23"/>
      <c r="Y46" s="23"/>
      <c r="Z46" s="23"/>
      <c r="AA46" s="23"/>
      <c r="AB46" s="23"/>
      <c r="AC46" s="23"/>
    </row>
    <row r="47" spans="2:53" ht="9" x14ac:dyDescent="0.25">
      <c r="B47" s="26"/>
      <c r="C47" s="346"/>
      <c r="D47" s="346"/>
      <c r="E47" s="343"/>
      <c r="F47" s="343"/>
      <c r="G47" s="343"/>
      <c r="H47" s="81"/>
      <c r="I47" s="343"/>
      <c r="J47" s="128"/>
      <c r="K47" s="23"/>
      <c r="L47" s="23"/>
      <c r="M47" s="23"/>
      <c r="N47" s="23"/>
      <c r="O47" s="23"/>
      <c r="P47" s="23"/>
      <c r="Q47" s="23"/>
      <c r="R47" s="23"/>
      <c r="S47" s="23"/>
      <c r="T47" s="23"/>
      <c r="U47" s="23"/>
      <c r="V47" s="23"/>
      <c r="W47" s="23"/>
      <c r="X47" s="23"/>
      <c r="Y47" s="23"/>
      <c r="Z47" s="23"/>
      <c r="AA47" s="23"/>
      <c r="AB47" s="23"/>
      <c r="AC47" s="23"/>
    </row>
    <row r="48" spans="2:53" ht="9" x14ac:dyDescent="0.25">
      <c r="B48" s="344" t="s">
        <v>75</v>
      </c>
      <c r="C48" s="72" t="s">
        <v>73</v>
      </c>
      <c r="D48" s="72" t="s">
        <v>64</v>
      </c>
      <c r="E48" s="72" t="s">
        <v>66</v>
      </c>
      <c r="F48" s="72" t="s">
        <v>67</v>
      </c>
      <c r="G48" s="72" t="s">
        <v>68</v>
      </c>
      <c r="H48" s="91" t="s">
        <v>69</v>
      </c>
      <c r="I48" s="343"/>
      <c r="J48" s="128"/>
      <c r="K48" s="23"/>
      <c r="L48" s="23"/>
      <c r="M48" s="23"/>
      <c r="N48" s="23"/>
      <c r="O48" s="23"/>
      <c r="P48" s="23"/>
      <c r="Q48" s="23"/>
      <c r="R48" s="23"/>
      <c r="S48" s="23"/>
      <c r="T48" s="23"/>
      <c r="U48" s="23"/>
      <c r="V48" s="23"/>
      <c r="W48" s="23"/>
      <c r="X48" s="23"/>
      <c r="Y48" s="23"/>
      <c r="Z48" s="23"/>
      <c r="AA48" s="23"/>
      <c r="AB48" s="23"/>
      <c r="AC48" s="23"/>
    </row>
    <row r="49" spans="1:37" ht="9" x14ac:dyDescent="0.25">
      <c r="B49" s="26" t="s">
        <v>407</v>
      </c>
      <c r="C49" s="343">
        <v>0</v>
      </c>
      <c r="D49" s="343">
        <v>0</v>
      </c>
      <c r="E49" s="343">
        <v>0</v>
      </c>
      <c r="F49" s="343">
        <v>0</v>
      </c>
      <c r="G49" s="343">
        <v>0</v>
      </c>
      <c r="H49" s="81">
        <v>0</v>
      </c>
      <c r="I49" s="343"/>
      <c r="K49" s="23"/>
      <c r="L49" s="23"/>
      <c r="M49" s="23"/>
      <c r="N49" s="23"/>
      <c r="O49" s="23"/>
      <c r="P49" s="23"/>
      <c r="Q49" s="23"/>
      <c r="R49" s="23"/>
      <c r="S49" s="23"/>
      <c r="T49" s="23"/>
      <c r="U49" s="23"/>
      <c r="V49" s="23"/>
      <c r="W49" s="23"/>
      <c r="X49" s="23"/>
      <c r="Y49" s="23"/>
      <c r="Z49" s="23"/>
      <c r="AA49" s="23"/>
      <c r="AB49" s="23"/>
      <c r="AC49" s="23"/>
    </row>
    <row r="50" spans="1:37" ht="9" x14ac:dyDescent="0.25">
      <c r="B50" s="85" t="s">
        <v>71</v>
      </c>
      <c r="C50" s="346">
        <v>0</v>
      </c>
      <c r="D50" s="346">
        <v>0</v>
      </c>
      <c r="E50" s="346">
        <v>0</v>
      </c>
      <c r="F50" s="346">
        <v>0</v>
      </c>
      <c r="G50" s="346">
        <v>0</v>
      </c>
      <c r="H50" s="86">
        <v>0</v>
      </c>
      <c r="I50" s="347"/>
      <c r="J50" s="128"/>
      <c r="K50" s="23"/>
      <c r="L50" s="23"/>
      <c r="M50" s="23"/>
      <c r="N50" s="23"/>
      <c r="O50" s="23"/>
      <c r="P50" s="23"/>
      <c r="Q50" s="23"/>
      <c r="R50" s="23"/>
      <c r="S50" s="23"/>
      <c r="T50" s="23"/>
      <c r="U50" s="23"/>
      <c r="V50" s="23"/>
      <c r="W50" s="23"/>
      <c r="X50" s="23"/>
      <c r="Y50" s="23"/>
      <c r="Z50" s="23"/>
      <c r="AA50" s="23"/>
      <c r="AB50" s="23"/>
      <c r="AC50" s="23"/>
    </row>
    <row r="51" spans="1:37" ht="9" x14ac:dyDescent="0.25">
      <c r="B51" s="137"/>
      <c r="C51" s="343"/>
      <c r="D51" s="343"/>
      <c r="E51" s="343"/>
      <c r="F51" s="343"/>
      <c r="G51" s="343"/>
      <c r="H51" s="81"/>
      <c r="I51" s="343"/>
      <c r="J51" s="128"/>
      <c r="K51" s="23"/>
      <c r="L51" s="23"/>
      <c r="M51" s="23"/>
      <c r="N51" s="23"/>
      <c r="O51" s="23"/>
      <c r="P51" s="23"/>
      <c r="Q51" s="23"/>
      <c r="R51" s="23"/>
      <c r="S51" s="23"/>
      <c r="T51" s="23"/>
      <c r="U51" s="23"/>
      <c r="V51" s="23"/>
      <c r="W51" s="23"/>
      <c r="X51" s="23"/>
      <c r="Y51" s="23"/>
      <c r="Z51" s="23"/>
      <c r="AA51" s="23"/>
      <c r="AB51" s="23"/>
      <c r="AC51" s="23"/>
    </row>
    <row r="52" spans="1:37" ht="10.5" customHeight="1" x14ac:dyDescent="0.25">
      <c r="B52" s="344" t="s">
        <v>76</v>
      </c>
      <c r="C52" s="72" t="s">
        <v>73</v>
      </c>
      <c r="D52" s="72" t="s">
        <v>464</v>
      </c>
      <c r="E52" s="72" t="s">
        <v>66</v>
      </c>
      <c r="F52" s="72" t="s">
        <v>67</v>
      </c>
      <c r="G52" s="72" t="s">
        <v>68</v>
      </c>
      <c r="H52" s="91" t="s">
        <v>69</v>
      </c>
      <c r="I52" s="343"/>
      <c r="K52" s="23"/>
      <c r="L52" s="23"/>
      <c r="M52" s="23"/>
      <c r="N52" s="23"/>
      <c r="O52" s="23"/>
      <c r="P52" s="23"/>
      <c r="Q52" s="23"/>
      <c r="R52" s="23"/>
      <c r="S52" s="23"/>
      <c r="T52" s="23"/>
      <c r="U52" s="23"/>
      <c r="V52" s="23"/>
      <c r="W52" s="23"/>
      <c r="X52" s="23"/>
      <c r="Y52" s="23"/>
      <c r="Z52" s="23"/>
      <c r="AA52" s="23"/>
      <c r="AB52" s="23"/>
      <c r="AC52" s="23"/>
    </row>
    <row r="53" spans="1:37" ht="9" x14ac:dyDescent="0.25">
      <c r="B53" s="26" t="s">
        <v>407</v>
      </c>
      <c r="C53" s="343">
        <v>8</v>
      </c>
      <c r="D53" s="343">
        <v>9</v>
      </c>
      <c r="E53" s="343">
        <v>1</v>
      </c>
      <c r="F53" s="343">
        <v>3</v>
      </c>
      <c r="G53" s="343">
        <v>2</v>
      </c>
      <c r="H53" s="81">
        <v>1</v>
      </c>
      <c r="I53" s="343"/>
      <c r="K53" s="23"/>
      <c r="L53" s="23"/>
      <c r="M53" s="23"/>
      <c r="N53" s="23"/>
      <c r="O53" s="23"/>
      <c r="P53" s="23"/>
      <c r="Q53" s="23"/>
      <c r="R53" s="23"/>
      <c r="S53" s="23"/>
      <c r="T53" s="23"/>
      <c r="U53" s="23"/>
      <c r="V53" s="23"/>
      <c r="W53" s="23"/>
      <c r="X53" s="23"/>
      <c r="Y53" s="23"/>
      <c r="Z53" s="23"/>
      <c r="AA53" s="23"/>
      <c r="AB53" s="23"/>
      <c r="AC53" s="23"/>
    </row>
    <row r="54" spans="1:37" ht="9" x14ac:dyDescent="0.25">
      <c r="B54" s="85" t="s">
        <v>71</v>
      </c>
      <c r="C54" s="346">
        <v>7</v>
      </c>
      <c r="D54" s="346">
        <v>8</v>
      </c>
      <c r="E54" s="346">
        <v>2</v>
      </c>
      <c r="F54" s="346">
        <v>3</v>
      </c>
      <c r="G54" s="346">
        <v>3</v>
      </c>
      <c r="H54" s="86">
        <v>1</v>
      </c>
      <c r="I54" s="347"/>
      <c r="K54" s="23"/>
      <c r="L54" s="23"/>
      <c r="M54" s="23"/>
      <c r="N54" s="23"/>
      <c r="O54" s="23"/>
      <c r="P54" s="23"/>
      <c r="Q54" s="23"/>
      <c r="R54" s="23"/>
      <c r="S54" s="23"/>
      <c r="T54" s="23"/>
      <c r="U54" s="23"/>
      <c r="V54" s="23"/>
      <c r="W54" s="23"/>
      <c r="X54" s="23"/>
      <c r="Y54" s="23"/>
      <c r="Z54" s="23"/>
      <c r="AA54" s="23"/>
      <c r="AB54" s="23"/>
      <c r="AC54" s="23"/>
    </row>
    <row r="55" spans="1:37" ht="9" x14ac:dyDescent="0.25">
      <c r="B55" s="87"/>
      <c r="C55" s="347"/>
      <c r="D55" s="347"/>
      <c r="E55" s="343"/>
      <c r="F55" s="347"/>
      <c r="G55" s="347"/>
      <c r="H55" s="347"/>
      <c r="I55" s="347"/>
      <c r="K55" s="23"/>
      <c r="L55" s="23"/>
      <c r="M55" s="23"/>
      <c r="N55" s="23"/>
      <c r="O55" s="23"/>
      <c r="P55" s="23"/>
      <c r="Q55" s="23"/>
      <c r="R55" s="23"/>
      <c r="S55" s="23"/>
      <c r="T55" s="23"/>
      <c r="U55" s="23"/>
      <c r="V55" s="23"/>
      <c r="W55" s="23"/>
      <c r="X55" s="23"/>
      <c r="Y55" s="23"/>
      <c r="Z55" s="23"/>
      <c r="AA55" s="23"/>
      <c r="AB55" s="23"/>
      <c r="AC55" s="23"/>
    </row>
    <row r="56" spans="1:37" ht="9" x14ac:dyDescent="0.25">
      <c r="B56" s="87"/>
      <c r="C56" s="347"/>
      <c r="D56" s="347"/>
      <c r="E56" s="343"/>
      <c r="F56" s="347"/>
      <c r="G56" s="347"/>
      <c r="H56" s="347"/>
      <c r="I56" s="347"/>
      <c r="K56" s="23"/>
      <c r="L56" s="23"/>
      <c r="M56" s="23"/>
      <c r="N56" s="23"/>
      <c r="O56" s="23"/>
      <c r="P56" s="23"/>
      <c r="Q56" s="23"/>
      <c r="R56" s="23"/>
      <c r="S56" s="23"/>
      <c r="T56" s="23"/>
      <c r="U56" s="23"/>
      <c r="V56" s="23"/>
      <c r="W56" s="23"/>
      <c r="X56" s="23"/>
      <c r="Y56" s="23"/>
      <c r="Z56" s="23"/>
      <c r="AA56" s="23"/>
      <c r="AB56" s="23"/>
      <c r="AC56" s="23"/>
    </row>
    <row r="57" spans="1:37" ht="9" x14ac:dyDescent="0.25">
      <c r="B57" s="87"/>
      <c r="C57" s="347"/>
      <c r="D57" s="347"/>
      <c r="E57" s="343"/>
      <c r="F57" s="347"/>
      <c r="G57" s="347"/>
      <c r="H57" s="347"/>
      <c r="I57" s="347"/>
      <c r="K57" s="23"/>
      <c r="L57" s="23"/>
      <c r="M57" s="23"/>
      <c r="N57" s="23"/>
      <c r="O57" s="23"/>
      <c r="P57" s="23"/>
      <c r="Q57" s="23"/>
      <c r="R57" s="23"/>
      <c r="S57" s="23"/>
      <c r="T57" s="23"/>
      <c r="U57" s="23"/>
      <c r="V57" s="23"/>
      <c r="W57" s="23"/>
      <c r="X57" s="23"/>
      <c r="Y57" s="23"/>
      <c r="Z57" s="23"/>
      <c r="AA57" s="23"/>
      <c r="AB57" s="23"/>
      <c r="AC57" s="23"/>
    </row>
    <row r="58" spans="1:37" ht="9" x14ac:dyDescent="0.25">
      <c r="B58" s="87"/>
      <c r="C58" s="347"/>
      <c r="D58" s="347"/>
      <c r="E58" s="343"/>
      <c r="F58" s="347"/>
      <c r="G58" s="347"/>
      <c r="H58" s="347"/>
      <c r="I58" s="347"/>
      <c r="K58" s="23"/>
      <c r="L58" s="23"/>
      <c r="M58" s="23"/>
      <c r="N58" s="23"/>
      <c r="O58" s="23"/>
      <c r="P58" s="23"/>
      <c r="Q58" s="23"/>
      <c r="R58" s="23"/>
      <c r="S58" s="23"/>
      <c r="T58" s="23"/>
      <c r="U58" s="23"/>
      <c r="V58" s="23"/>
      <c r="W58" s="23"/>
      <c r="X58" s="23"/>
      <c r="Y58" s="23"/>
      <c r="Z58" s="23"/>
      <c r="AA58" s="23"/>
      <c r="AB58" s="23"/>
      <c r="AC58" s="23"/>
    </row>
    <row r="59" spans="1:37" ht="9" x14ac:dyDescent="0.25">
      <c r="B59" s="87"/>
      <c r="C59" s="347"/>
      <c r="D59" s="347"/>
      <c r="E59" s="343"/>
      <c r="F59" s="347"/>
      <c r="G59" s="347"/>
      <c r="H59" s="347"/>
      <c r="I59" s="347"/>
      <c r="K59" s="23"/>
      <c r="L59" s="23"/>
      <c r="M59" s="23"/>
      <c r="N59" s="23"/>
      <c r="O59" s="23"/>
      <c r="P59" s="23"/>
      <c r="Q59" s="23"/>
      <c r="R59" s="23"/>
      <c r="S59" s="23"/>
      <c r="T59" s="23"/>
      <c r="U59" s="23"/>
      <c r="V59" s="23"/>
      <c r="W59" s="23"/>
      <c r="X59" s="23"/>
      <c r="Y59" s="23"/>
      <c r="Z59" s="23"/>
      <c r="AA59" s="23"/>
      <c r="AB59" s="23"/>
      <c r="AC59" s="23"/>
    </row>
    <row r="60" spans="1:37" ht="9" x14ac:dyDescent="0.25">
      <c r="M60" s="23"/>
      <c r="N60" s="23"/>
      <c r="O60" s="23"/>
      <c r="P60" s="23"/>
      <c r="Q60" s="23"/>
      <c r="R60" s="23"/>
      <c r="S60" s="23"/>
      <c r="T60" s="23"/>
      <c r="U60" s="23"/>
      <c r="V60" s="23"/>
      <c r="W60" s="23"/>
      <c r="X60" s="23"/>
      <c r="Y60" s="23"/>
      <c r="Z60" s="23"/>
      <c r="AA60" s="23"/>
      <c r="AB60" s="23"/>
    </row>
    <row r="61" spans="1:37" ht="9" x14ac:dyDescent="0.25">
      <c r="M61" s="23"/>
      <c r="N61" s="23"/>
      <c r="O61" s="23"/>
      <c r="P61" s="23"/>
      <c r="Q61" s="23"/>
      <c r="R61" s="23"/>
      <c r="S61" s="23"/>
      <c r="T61" s="23"/>
      <c r="U61" s="23"/>
      <c r="V61" s="23"/>
      <c r="W61" s="23"/>
      <c r="X61" s="23"/>
      <c r="Y61" s="23"/>
      <c r="Z61" s="23"/>
      <c r="AA61" s="23"/>
      <c r="AB61" s="23"/>
    </row>
    <row r="62" spans="1:37" ht="13.5" x14ac:dyDescent="0.25">
      <c r="B62" s="260" t="s">
        <v>100</v>
      </c>
    </row>
    <row r="63" spans="1:37" ht="9" x14ac:dyDescent="0.25"/>
    <row r="64" spans="1:37" s="23" customFormat="1" ht="9" x14ac:dyDescent="0.25">
      <c r="A64" s="89"/>
      <c r="B64" s="159" t="s">
        <v>488</v>
      </c>
      <c r="C64" s="21"/>
      <c r="D64" s="21"/>
      <c r="E64" s="21"/>
      <c r="F64" s="21"/>
      <c r="G64" s="21"/>
      <c r="H64" s="21"/>
      <c r="I64" s="21"/>
      <c r="K64" s="378" t="s">
        <v>498</v>
      </c>
      <c r="L64" s="379"/>
      <c r="M64" s="379"/>
      <c r="N64" s="379"/>
      <c r="O64" s="379"/>
      <c r="P64" s="379"/>
      <c r="Q64" s="380"/>
      <c r="S64" s="21"/>
      <c r="T64" s="21"/>
      <c r="U64" s="21"/>
      <c r="V64" s="21"/>
      <c r="W64" s="21"/>
      <c r="X64" s="21"/>
      <c r="Y64" s="21"/>
      <c r="Z64" s="21"/>
      <c r="AA64" s="347"/>
      <c r="AB64" s="347"/>
      <c r="AC64" s="75"/>
      <c r="AD64" s="75"/>
      <c r="AE64" s="75"/>
      <c r="AF64" s="75"/>
      <c r="AG64" s="75"/>
      <c r="AH64" s="75"/>
      <c r="AI64" s="75"/>
      <c r="AJ64" s="75"/>
      <c r="AK64" s="75"/>
    </row>
    <row r="65" spans="1:37" ht="9" x14ac:dyDescent="0.25">
      <c r="B65" s="146"/>
      <c r="K65" s="25"/>
      <c r="AA65" s="347"/>
      <c r="AB65" s="347"/>
      <c r="AC65" s="75"/>
      <c r="AD65" s="75"/>
      <c r="AE65" s="75"/>
      <c r="AF65" s="75"/>
      <c r="AG65" s="75"/>
      <c r="AH65" s="75"/>
      <c r="AI65" s="75"/>
      <c r="AJ65" s="75"/>
      <c r="AK65" s="75"/>
    </row>
    <row r="66" spans="1:37" ht="9" x14ac:dyDescent="0.25">
      <c r="A66" s="132">
        <v>1</v>
      </c>
      <c r="B66" s="165" t="s">
        <v>832</v>
      </c>
      <c r="C66" s="23"/>
      <c r="D66" s="23"/>
      <c r="E66" s="23"/>
      <c r="F66" s="23"/>
      <c r="G66" s="23"/>
      <c r="H66" s="23"/>
      <c r="I66" s="23"/>
      <c r="J66" s="123">
        <v>1</v>
      </c>
      <c r="K66" s="21" t="s">
        <v>479</v>
      </c>
      <c r="S66" s="87"/>
      <c r="T66" s="87"/>
      <c r="U66" s="87"/>
      <c r="V66" s="87"/>
      <c r="W66" s="148"/>
      <c r="X66" s="148"/>
      <c r="Y66" s="148"/>
      <c r="Z66" s="347"/>
    </row>
    <row r="67" spans="1:37" ht="12.75" x14ac:dyDescent="0.15">
      <c r="A67" s="123">
        <v>2</v>
      </c>
      <c r="B67" s="165" t="s">
        <v>507</v>
      </c>
      <c r="C67" s="261"/>
      <c r="D67" s="261"/>
      <c r="E67" s="261"/>
      <c r="F67" s="261"/>
      <c r="G67" s="261"/>
      <c r="H67" s="261"/>
      <c r="I67" s="261"/>
      <c r="J67" s="123">
        <v>3</v>
      </c>
      <c r="K67" s="154" t="s">
        <v>405</v>
      </c>
      <c r="S67" s="87"/>
      <c r="T67" s="87"/>
      <c r="U67" s="87"/>
      <c r="V67" s="87"/>
      <c r="Z67" s="148"/>
      <c r="AA67" s="148"/>
    </row>
    <row r="68" spans="1:37" ht="9.75" customHeight="1" x14ac:dyDescent="0.25">
      <c r="A68" s="123">
        <v>3</v>
      </c>
      <c r="B68" s="21" t="s">
        <v>509</v>
      </c>
      <c r="J68" s="123">
        <v>3</v>
      </c>
      <c r="K68" s="70" t="s">
        <v>508</v>
      </c>
      <c r="S68" s="87"/>
      <c r="T68" s="87"/>
      <c r="U68" s="87"/>
      <c r="V68" s="87"/>
      <c r="Z68" s="148"/>
      <c r="AA68" s="148"/>
    </row>
    <row r="69" spans="1:37" ht="9" x14ac:dyDescent="0.25">
      <c r="A69" s="123">
        <v>4</v>
      </c>
      <c r="B69" s="21" t="s">
        <v>511</v>
      </c>
      <c r="J69" s="147">
        <v>4</v>
      </c>
      <c r="K69" s="21" t="s">
        <v>510</v>
      </c>
    </row>
    <row r="70" spans="1:37" ht="9" x14ac:dyDescent="0.25">
      <c r="A70" s="123">
        <v>5</v>
      </c>
      <c r="B70" s="23" t="s">
        <v>513</v>
      </c>
      <c r="J70" s="147">
        <v>5</v>
      </c>
      <c r="K70" s="21" t="s">
        <v>512</v>
      </c>
    </row>
    <row r="71" spans="1:37" ht="9" x14ac:dyDescent="0.25">
      <c r="J71" s="147">
        <v>6</v>
      </c>
      <c r="K71" s="21" t="s">
        <v>514</v>
      </c>
    </row>
    <row r="72" spans="1:37" ht="9" x14ac:dyDescent="0.25">
      <c r="A72" s="123"/>
      <c r="B72" s="159" t="s">
        <v>492</v>
      </c>
      <c r="J72" s="147">
        <v>7</v>
      </c>
      <c r="K72" s="21" t="s">
        <v>515</v>
      </c>
      <c r="S72" s="87"/>
      <c r="T72" s="87"/>
      <c r="U72" s="87"/>
      <c r="V72" s="87"/>
      <c r="Y72" s="156"/>
      <c r="Z72" s="156"/>
      <c r="AA72" s="156"/>
      <c r="AB72" s="156"/>
      <c r="AC72" s="156"/>
    </row>
    <row r="73" spans="1:37" ht="9" x14ac:dyDescent="0.25">
      <c r="A73" s="123"/>
      <c r="J73" s="147">
        <v>8</v>
      </c>
      <c r="K73" s="70" t="s">
        <v>487</v>
      </c>
      <c r="Q73" s="156"/>
      <c r="R73" s="156"/>
      <c r="S73" s="156"/>
      <c r="T73" s="156"/>
      <c r="U73" s="156"/>
      <c r="W73" s="156"/>
      <c r="X73" s="156"/>
      <c r="Y73" s="156"/>
      <c r="Z73" s="156"/>
      <c r="AA73" s="156"/>
      <c r="AB73" s="156"/>
      <c r="AC73" s="156"/>
    </row>
    <row r="74" spans="1:37" ht="9" x14ac:dyDescent="0.25">
      <c r="A74" s="123">
        <v>1</v>
      </c>
      <c r="B74" s="165" t="s">
        <v>832</v>
      </c>
      <c r="W74" s="156"/>
      <c r="X74" s="156"/>
      <c r="Y74" s="156"/>
      <c r="Z74" s="156"/>
      <c r="AA74" s="156"/>
      <c r="AB74" s="156"/>
      <c r="AC74" s="156"/>
    </row>
    <row r="75" spans="1:37" ht="9" x14ac:dyDescent="0.15">
      <c r="A75" s="123"/>
      <c r="B75" s="262"/>
      <c r="H75" s="156"/>
      <c r="J75" s="147"/>
      <c r="K75" s="339" t="s">
        <v>516</v>
      </c>
      <c r="L75" s="340"/>
      <c r="M75" s="341"/>
      <c r="N75" s="156"/>
      <c r="O75" s="156"/>
      <c r="P75" s="156"/>
      <c r="Q75" s="156"/>
      <c r="R75" s="156"/>
      <c r="S75" s="156"/>
      <c r="T75" s="156"/>
      <c r="U75" s="156"/>
      <c r="V75" s="156"/>
      <c r="W75" s="156"/>
      <c r="X75" s="156"/>
    </row>
    <row r="76" spans="1:37" ht="9" x14ac:dyDescent="0.25">
      <c r="A76" s="147"/>
      <c r="J76" s="147"/>
      <c r="Q76" s="156"/>
      <c r="R76" s="156"/>
      <c r="S76" s="156"/>
      <c r="T76" s="156"/>
      <c r="U76" s="156"/>
      <c r="V76" s="156"/>
    </row>
    <row r="77" spans="1:37" ht="9" x14ac:dyDescent="0.25">
      <c r="A77" s="147"/>
      <c r="B77" s="263" t="s">
        <v>517</v>
      </c>
      <c r="J77" s="147">
        <v>1</v>
      </c>
      <c r="K77" s="21" t="s">
        <v>286</v>
      </c>
      <c r="M77" s="87"/>
      <c r="N77" s="87"/>
      <c r="O77" s="87"/>
      <c r="P77" s="87"/>
    </row>
    <row r="78" spans="1:37" ht="9" x14ac:dyDescent="0.25">
      <c r="A78" s="147"/>
      <c r="J78" s="147">
        <v>2</v>
      </c>
      <c r="K78" s="21" t="s">
        <v>518</v>
      </c>
      <c r="M78" s="87"/>
      <c r="N78" s="87"/>
      <c r="O78" s="87"/>
      <c r="P78" s="87"/>
    </row>
    <row r="79" spans="1:37" ht="9" x14ac:dyDescent="0.25">
      <c r="A79" s="147">
        <v>1</v>
      </c>
      <c r="B79" s="21" t="s">
        <v>520</v>
      </c>
      <c r="J79" s="147">
        <v>3</v>
      </c>
      <c r="K79" s="21" t="s">
        <v>519</v>
      </c>
      <c r="N79" s="87"/>
      <c r="O79" s="87"/>
      <c r="P79" s="87"/>
    </row>
    <row r="80" spans="1:37" ht="9" x14ac:dyDescent="0.25">
      <c r="A80" s="147">
        <v>2</v>
      </c>
      <c r="B80" s="21" t="s">
        <v>522</v>
      </c>
      <c r="J80" s="147"/>
      <c r="K80" s="21" t="s">
        <v>521</v>
      </c>
    </row>
    <row r="81" spans="1:29" ht="9" x14ac:dyDescent="0.25">
      <c r="B81" s="21" t="s">
        <v>523</v>
      </c>
      <c r="J81" s="147"/>
    </row>
    <row r="82" spans="1:29" ht="10.5" customHeight="1" x14ac:dyDescent="0.25">
      <c r="A82" s="123">
        <v>3</v>
      </c>
      <c r="B82" s="21" t="s">
        <v>524</v>
      </c>
    </row>
    <row r="83" spans="1:29" ht="9" x14ac:dyDescent="0.25">
      <c r="A83" s="123"/>
    </row>
    <row r="84" spans="1:29" ht="9.75" customHeight="1" x14ac:dyDescent="0.25">
      <c r="A84" s="123"/>
      <c r="B84" s="159" t="s">
        <v>525</v>
      </c>
    </row>
    <row r="86" spans="1:29" ht="10.5" customHeight="1" x14ac:dyDescent="0.25">
      <c r="A86" s="123">
        <v>1</v>
      </c>
      <c r="B86" s="21" t="s">
        <v>796</v>
      </c>
    </row>
    <row r="87" spans="1:29" ht="10.5" customHeight="1" x14ac:dyDescent="0.25">
      <c r="A87" s="123">
        <v>2</v>
      </c>
      <c r="B87" s="21" t="s">
        <v>526</v>
      </c>
    </row>
    <row r="88" spans="1:29" ht="9" x14ac:dyDescent="0.25">
      <c r="A88" s="123"/>
    </row>
    <row r="89" spans="1:29" ht="9" x14ac:dyDescent="0.25">
      <c r="B89" s="155" t="s">
        <v>406</v>
      </c>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row>
    <row r="90" spans="1:29" ht="9" x14ac:dyDescent="0.25">
      <c r="B90" s="155" t="s">
        <v>345</v>
      </c>
      <c r="C90" s="155"/>
      <c r="D90" s="155"/>
      <c r="E90" s="155"/>
      <c r="F90" s="155"/>
      <c r="G90" s="155"/>
      <c r="H90" s="155"/>
      <c r="I90" s="155"/>
    </row>
    <row r="91" spans="1:29" ht="10.5" customHeight="1" x14ac:dyDescent="0.25">
      <c r="B91" s="155" t="s">
        <v>805</v>
      </c>
    </row>
  </sheetData>
  <mergeCells count="5">
    <mergeCell ref="B35:H35"/>
    <mergeCell ref="K64:Q64"/>
    <mergeCell ref="Z19:AB19"/>
    <mergeCell ref="K29:L29"/>
    <mergeCell ref="O35:AB35"/>
  </mergeCells>
  <conditionalFormatting sqref="AR29 AD29">
    <cfRule type="expression" dxfId="7" priority="6" stopIfTrue="1">
      <formula>$C28=#REF!</formula>
    </cfRule>
  </conditionalFormatting>
  <conditionalFormatting sqref="I32:J32">
    <cfRule type="expression" dxfId="6" priority="5" stopIfTrue="1">
      <formula>$C32=#REF!</formula>
    </cfRule>
  </conditionalFormatting>
  <conditionalFormatting sqref="G32 K32:P32 R32:V32 X32 AA32 C32:D32">
    <cfRule type="expression" dxfId="5" priority="4" stopIfTrue="1">
      <formula>$C28=#REF!</formula>
    </cfRule>
  </conditionalFormatting>
  <conditionalFormatting sqref="AR29 AD29">
    <cfRule type="expression" dxfId="4" priority="3" stopIfTrue="1">
      <formula>$C28=#REF!</formula>
    </cfRule>
  </conditionalFormatting>
  <conditionalFormatting sqref="I32:J32">
    <cfRule type="expression" dxfId="3" priority="2" stopIfTrue="1">
      <formula>$C32=#REF!</formula>
    </cfRule>
  </conditionalFormatting>
  <conditionalFormatting sqref="G32 K32:P32 R32:V32 X32 AA32 C32:D32">
    <cfRule type="expression" dxfId="2" priority="1" stopIfTrue="1">
      <formula>$C28=#REF!</formula>
    </cfRule>
  </conditionalFormatting>
  <pageMargins left="0.6692913385826772" right="0.62992125984251968" top="0.78740157480314965" bottom="0.78740157480314965" header="0.31496062992125984" footer="0.31496062992125984"/>
  <pageSetup paperSize="9" scale="73" orientation="landscape" r:id="rId1"/>
  <headerFooter>
    <oddHeader>&amp;C&amp;"-,Fett"RSG-Monitoring Planungsstand 30.6.2017 - Vorarlberg</oddHeader>
  </headerFooter>
  <rowBreaks count="1" manualBreakCount="1">
    <brk id="60" max="2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Österreich gesamt</vt:lpstr>
      <vt:lpstr>Burgenland</vt:lpstr>
      <vt:lpstr>Kärnten</vt:lpstr>
      <vt:lpstr>NÖ</vt:lpstr>
      <vt:lpstr>OÖ</vt:lpstr>
      <vt:lpstr>Salzburg</vt:lpstr>
      <vt:lpstr>Steiermark</vt:lpstr>
      <vt:lpstr>Tirol</vt:lpstr>
      <vt:lpstr>Vorarlberg</vt:lpstr>
      <vt:lpstr>Wien</vt:lpstr>
      <vt:lpstr>Rehabilitation</vt:lpstr>
      <vt:lpstr>Legende</vt:lpstr>
      <vt:lpstr>Anmerkungen u. Quellen</vt:lpstr>
      <vt:lpstr>'Anmerkungen u. Quellen'!Druckbereich</vt:lpstr>
      <vt:lpstr>Burgenland!Druckbereich</vt:lpstr>
      <vt:lpstr>Kärnten!Druckbereich</vt:lpstr>
      <vt:lpstr>Legende!Druckbereich</vt:lpstr>
      <vt:lpstr>NÖ!Druckbereich</vt:lpstr>
      <vt:lpstr>OÖ!Druckbereich</vt:lpstr>
      <vt:lpstr>'Österreich gesamt'!Druckbereich</vt:lpstr>
      <vt:lpstr>Salzburg!Druckbereich</vt:lpstr>
      <vt:lpstr>Steiermark!Druckbereich</vt:lpstr>
      <vt:lpstr>Tirol!Druckbereich</vt:lpstr>
      <vt:lpstr>Vorarlberg!Druckbereich</vt:lpstr>
      <vt:lpstr>Wien!Druckbereich</vt:lpstr>
    </vt:vector>
  </TitlesOfParts>
  <Company>Gesundheit Österreich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manfred.willinger</dc:creator>
  <cp:lastModifiedBy>Sebek, Walter</cp:lastModifiedBy>
  <cp:lastPrinted>2017-10-11T08:27:26Z</cp:lastPrinted>
  <dcterms:created xsi:type="dcterms:W3CDTF">2011-02-15T11:20:06Z</dcterms:created>
  <dcterms:modified xsi:type="dcterms:W3CDTF">2017-10-11T09:42:43Z</dcterms:modified>
</cp:coreProperties>
</file>