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5544" windowWidth="23064" windowHeight="5592" tabRatio="978"/>
  </bookViews>
  <sheets>
    <sheet name="Tabelle1" sheetId="28" r:id="rId1"/>
    <sheet name="1.1." sheetId="21" r:id="rId2"/>
    <sheet name="1.2." sheetId="1" r:id="rId3"/>
    <sheet name="1.3." sheetId="29" r:id="rId4"/>
    <sheet name="1.4." sheetId="32" r:id="rId5"/>
    <sheet name="1.5." sheetId="22" r:id="rId6"/>
    <sheet name="1.6." sheetId="4" r:id="rId7"/>
    <sheet name="1.7." sheetId="33" r:id="rId8"/>
  </sheets>
  <definedNames>
    <definedName name="_xlnm.Print_Area" localSheetId="0">Tabelle1!$A$1:$K$11</definedName>
  </definedNames>
  <calcPr calcId="145621"/>
</workbook>
</file>

<file path=xl/calcChain.xml><?xml version="1.0" encoding="utf-8"?>
<calcChain xmlns="http://schemas.openxmlformats.org/spreadsheetml/2006/main">
  <c r="G35" i="33" l="1"/>
  <c r="D35" i="33"/>
  <c r="C35" i="33"/>
  <c r="AF10" i="22" l="1"/>
  <c r="G35" i="32" l="1"/>
  <c r="D35" i="32" l="1"/>
  <c r="F35" i="32"/>
  <c r="E35" i="32"/>
  <c r="C35" i="32"/>
  <c r="AD10" i="22" l="1"/>
  <c r="AE10" i="22"/>
  <c r="AC10" i="22" l="1"/>
  <c r="AB10" i="22" l="1"/>
  <c r="AA10" i="22" l="1"/>
  <c r="Z10" i="22" l="1"/>
  <c r="M10" i="22" l="1"/>
  <c r="P10" i="22" l="1"/>
  <c r="N10" i="22"/>
  <c r="O10" i="22"/>
  <c r="V10" i="22" l="1"/>
  <c r="Y10" i="22"/>
  <c r="W10" i="22"/>
  <c r="X10" i="22" l="1"/>
  <c r="L10" i="22"/>
  <c r="Q10" i="22"/>
  <c r="R10" i="22" l="1"/>
  <c r="K10" i="22" l="1"/>
  <c r="S10" i="22"/>
  <c r="I10" i="22" l="1"/>
  <c r="J10" i="22"/>
  <c r="T10" i="22"/>
  <c r="U10" i="22" l="1"/>
  <c r="H10" i="22" l="1"/>
  <c r="G10" i="22" l="1"/>
  <c r="E10" i="22" l="1"/>
  <c r="D10" i="22"/>
  <c r="F10" i="22"/>
  <c r="C10" i="22" l="1"/>
  <c r="B10" i="22" l="1"/>
  <c r="AG35" i="1" l="1"/>
  <c r="G35" i="1" l="1"/>
  <c r="C35" i="1"/>
  <c r="F35" i="1"/>
  <c r="AG35" i="29"/>
  <c r="H35" i="32"/>
  <c r="E35" i="1"/>
  <c r="H35" i="1"/>
  <c r="J35" i="1"/>
  <c r="D35" i="1"/>
  <c r="K35" i="1"/>
  <c r="I35" i="1"/>
  <c r="E35" i="29" l="1"/>
  <c r="G35" i="29"/>
  <c r="J35" i="29"/>
  <c r="H35" i="29"/>
  <c r="I35" i="29"/>
  <c r="K35" i="29"/>
  <c r="D35" i="29"/>
  <c r="F35" i="29"/>
  <c r="C35" i="29"/>
  <c r="AF8" i="21" l="1"/>
  <c r="AF9" i="21" s="1"/>
  <c r="B8" i="21" l="1"/>
  <c r="I8" i="21"/>
  <c r="I9" i="21" s="1"/>
  <c r="H8" i="21"/>
  <c r="H9" i="21" s="1"/>
  <c r="G8" i="21"/>
  <c r="G9" i="21" s="1"/>
  <c r="E8" i="21"/>
  <c r="E9" i="21" s="1"/>
  <c r="C8" i="21"/>
  <c r="C9" i="21" s="1"/>
  <c r="F8" i="21"/>
  <c r="F9" i="21" s="1"/>
  <c r="J8" i="21"/>
  <c r="J9" i="21" s="1"/>
  <c r="D8" i="21" l="1"/>
  <c r="B9" i="21"/>
  <c r="D9" i="21" l="1"/>
  <c r="L35" i="1" l="1"/>
  <c r="M35" i="1" l="1"/>
  <c r="L35" i="29"/>
  <c r="N35" i="1" l="1"/>
  <c r="M35" i="29"/>
  <c r="N35" i="29" l="1"/>
  <c r="K8" i="21"/>
  <c r="O35" i="1"/>
  <c r="L8" i="21" l="1"/>
  <c r="L9" i="21" s="1"/>
  <c r="P35" i="1"/>
  <c r="O35" i="29"/>
  <c r="K9" i="21"/>
  <c r="Q35" i="1" l="1"/>
  <c r="M8" i="21"/>
  <c r="M9" i="21" s="1"/>
  <c r="P35" i="29"/>
  <c r="O8" i="21" l="1"/>
  <c r="O9" i="21" s="1"/>
  <c r="N8" i="21"/>
  <c r="Q35" i="29"/>
  <c r="R35" i="1" l="1"/>
  <c r="N9" i="21"/>
  <c r="Q8" i="21" l="1"/>
  <c r="Q9" i="21" s="1"/>
  <c r="S35" i="1"/>
  <c r="R35" i="29"/>
  <c r="T35" i="1"/>
  <c r="P8" i="21"/>
  <c r="P9" i="21" s="1"/>
  <c r="S35" i="29" l="1"/>
  <c r="U35" i="1"/>
  <c r="T35" i="29"/>
  <c r="R8" i="21"/>
  <c r="R9" i="21" s="1"/>
  <c r="W35" i="1" l="1"/>
  <c r="S8" i="21"/>
  <c r="S9" i="21" s="1"/>
  <c r="U35" i="29"/>
  <c r="V35" i="1"/>
  <c r="W35" i="29" l="1"/>
  <c r="V35" i="29"/>
  <c r="T8" i="21"/>
  <c r="T9" i="21" s="1"/>
  <c r="X35" i="1" l="1"/>
  <c r="X35" i="29" l="1"/>
  <c r="V8" i="21"/>
  <c r="V9" i="21" s="1"/>
  <c r="U8" i="21"/>
  <c r="Y35" i="1"/>
  <c r="Z35" i="1" l="1"/>
  <c r="AB35" i="1"/>
  <c r="U9" i="21"/>
  <c r="Y35" i="29"/>
  <c r="Z35" i="29" l="1"/>
  <c r="AA35" i="1"/>
  <c r="W8" i="21"/>
  <c r="W9" i="21" s="1"/>
  <c r="AB35" i="29"/>
  <c r="AA8" i="21" l="1"/>
  <c r="AA9" i="21" s="1"/>
  <c r="AA35" i="29"/>
  <c r="Y8" i="21"/>
  <c r="Y9" i="21" s="1"/>
  <c r="X8" i="21" l="1"/>
  <c r="AD35" i="1"/>
  <c r="M35" i="4" l="1"/>
  <c r="G35" i="4"/>
  <c r="K35" i="4"/>
  <c r="I35" i="4"/>
  <c r="AD35" i="29"/>
  <c r="AF35" i="1"/>
  <c r="X9" i="21"/>
  <c r="N35" i="4"/>
  <c r="Z8" i="21"/>
  <c r="Z9" i="21" s="1"/>
  <c r="E35" i="4"/>
  <c r="D35" i="4"/>
  <c r="C35" i="4" l="1"/>
  <c r="AE35" i="1"/>
  <c r="L35" i="4"/>
  <c r="H35" i="4"/>
  <c r="J35" i="4"/>
  <c r="AF35" i="29"/>
  <c r="F35" i="4"/>
  <c r="AE35" i="29" l="1"/>
  <c r="AC8" i="21"/>
  <c r="AC9" i="21" s="1"/>
  <c r="O35" i="4" l="1"/>
  <c r="AE8" i="21" l="1"/>
  <c r="P35" i="4"/>
  <c r="AD8" i="21" l="1"/>
  <c r="AE9" i="21"/>
  <c r="AD9" i="21" l="1"/>
  <c r="Q35" i="4"/>
  <c r="AC35" i="1" l="1"/>
  <c r="AC35" i="29" l="1"/>
  <c r="F35" i="33" l="1"/>
  <c r="AB8" i="21"/>
  <c r="AB9" i="21" s="1"/>
  <c r="E35" i="33" l="1"/>
  <c r="AG35" i="4"/>
  <c r="H35" i="33" l="1"/>
  <c r="R35" i="4" l="1"/>
  <c r="S35" i="4" l="1"/>
  <c r="T35" i="4" l="1"/>
  <c r="U35" i="4" l="1"/>
  <c r="V35" i="4" l="1"/>
  <c r="W35" i="4"/>
  <c r="X35" i="4" l="1"/>
  <c r="Y35" i="4" l="1"/>
  <c r="Z35" i="4" l="1"/>
  <c r="AA35" i="4" l="1"/>
  <c r="AB35" i="4" l="1"/>
  <c r="AC35" i="4" l="1"/>
  <c r="AD35" i="4" l="1"/>
  <c r="AE35" i="4" l="1"/>
  <c r="AF35" i="4" l="1"/>
</calcChain>
</file>

<file path=xl/sharedStrings.xml><?xml version="1.0" encoding="utf-8"?>
<sst xmlns="http://schemas.openxmlformats.org/spreadsheetml/2006/main" count="497" uniqueCount="142">
  <si>
    <t>Insolvenzentgeltfonds</t>
  </si>
  <si>
    <t>Nr.</t>
  </si>
  <si>
    <t>01</t>
  </si>
  <si>
    <t>02</t>
  </si>
  <si>
    <t>03</t>
  </si>
  <si>
    <t>04</t>
  </si>
  <si>
    <t>05</t>
  </si>
  <si>
    <t>06</t>
  </si>
  <si>
    <t>07</t>
  </si>
  <si>
    <t>08</t>
  </si>
  <si>
    <t>09</t>
  </si>
  <si>
    <t>Gesetzliche Pensionsversicherung</t>
  </si>
  <si>
    <t>Pensionen: öffentliche Rechtsträger</t>
  </si>
  <si>
    <t>Versorgungsgesetze (Sozialentschädigung)</t>
  </si>
  <si>
    <t>Nachtschwerarbeitsgesetz</t>
  </si>
  <si>
    <t>Betriebliche Pensionsvorsorge</t>
  </si>
  <si>
    <t>Arbeitsunfallversicherung</t>
  </si>
  <si>
    <t>Gesetzliche Krankenversicherung</t>
  </si>
  <si>
    <t>Gesundheitsleistungen des Bundes</t>
  </si>
  <si>
    <t>10</t>
  </si>
  <si>
    <t>11</t>
  </si>
  <si>
    <t>12</t>
  </si>
  <si>
    <t>13</t>
  </si>
  <si>
    <t>14</t>
  </si>
  <si>
    <t>15</t>
  </si>
  <si>
    <t>16</t>
  </si>
  <si>
    <t>17</t>
  </si>
  <si>
    <t>18</t>
  </si>
  <si>
    <t>19</t>
  </si>
  <si>
    <t>20</t>
  </si>
  <si>
    <t>21</t>
  </si>
  <si>
    <t>22</t>
  </si>
  <si>
    <t>23</t>
  </si>
  <si>
    <t>24</t>
  </si>
  <si>
    <t>25</t>
  </si>
  <si>
    <t>26</t>
  </si>
  <si>
    <t>27</t>
  </si>
  <si>
    <t>28</t>
  </si>
  <si>
    <t>29</t>
  </si>
  <si>
    <t>Gesundheitsleistungen der Länder</t>
  </si>
  <si>
    <t>Gesundheitsleistungen der Gemeinden</t>
  </si>
  <si>
    <t>Krankenfürsorgeanstalten</t>
  </si>
  <si>
    <t>Arbeitgeberlohnfortzahlung bei Krankheit</t>
  </si>
  <si>
    <t>Arbeitslosenversicherung</t>
  </si>
  <si>
    <t>Ausgleichtaxfonds, Behindertenmilliarde</t>
  </si>
  <si>
    <t>Schlechtwetterentschädigung</t>
  </si>
  <si>
    <t>Familienlastenausgleichsfonds (FLAF)</t>
  </si>
  <si>
    <t>Kinderabsetzbeträge</t>
  </si>
  <si>
    <t>Sozialleistungen der Länder</t>
  </si>
  <si>
    <t>Sozialleistungen der Gemeinden</t>
  </si>
  <si>
    <t>Kindergärten</t>
  </si>
  <si>
    <t>Flüchtlinge - Bund</t>
  </si>
  <si>
    <t>Gebührenbefreiungen</t>
  </si>
  <si>
    <t>Bewährungshilfe und Sachwalterschaft</t>
  </si>
  <si>
    <t>Schüler- und Studentenbeihilfen</t>
  </si>
  <si>
    <t>-</t>
  </si>
  <si>
    <t>Sozialschutzsystem</t>
  </si>
  <si>
    <t>Wohnbeihilfen</t>
  </si>
  <si>
    <t>Flüchtlinge Bund</t>
  </si>
  <si>
    <t>Diverse Hilfsfonds</t>
  </si>
  <si>
    <t>Ausgaben (Mio. EUR) / 
Quote (%)</t>
  </si>
  <si>
    <t xml:space="preserve">Inhaltsverzeichnis: </t>
  </si>
  <si>
    <t>1. Sozialausgaben und Finanzierung der Sozialausgaben</t>
  </si>
  <si>
    <t>1.1. Sozialausgaben und Sozialquote</t>
  </si>
  <si>
    <t>Sonstige 
Ausgaben</t>
  </si>
  <si>
    <t>Insgesamt</t>
  </si>
  <si>
    <t>Sozialbeiträge 
der Arbeitgeber</t>
  </si>
  <si>
    <t>Sozialbeiträge der geschützten Personen</t>
  </si>
  <si>
    <t>Staatliche Zuweisungen</t>
  </si>
  <si>
    <t>Sonstige Einnahmen</t>
  </si>
  <si>
    <t>Einnahmen</t>
  </si>
  <si>
    <t>.</t>
  </si>
  <si>
    <t>Umgeleitete Sozialbeiträge</t>
  </si>
  <si>
    <t>Sonstige Übertragungen</t>
  </si>
  <si>
    <t>Übertragungen (Tansfers)</t>
  </si>
  <si>
    <t>Geld-leistungen</t>
  </si>
  <si>
    <t>Sach-leistungen</t>
  </si>
  <si>
    <r>
      <t>1.2. Sozialausgaben nach Sozialschutzsystemen ohne Übertragungen (Transfers)</t>
    </r>
    <r>
      <rPr>
        <b/>
        <vertAlign val="superscript"/>
        <sz val="12"/>
        <rFont val="Calibri"/>
        <family val="2"/>
        <scheme val="minor"/>
      </rPr>
      <t>1)</t>
    </r>
    <r>
      <rPr>
        <b/>
        <sz val="12"/>
        <rFont val="Calibri"/>
        <family val="2"/>
        <scheme val="minor"/>
      </rPr>
      <t>, in Mio. EUR</t>
    </r>
  </si>
  <si>
    <r>
      <t>1)</t>
    </r>
    <r>
      <rPr>
        <sz val="9"/>
        <rFont val="Calibri"/>
        <family val="2"/>
        <scheme val="minor"/>
      </rPr>
      <t xml:space="preserve"> Summe der Sozialleistungen und der sonstigen Ausgaben. Zur Definition derselben siehe Tabelle 1.1. Näher zu den Sozialleistungen und sonstigen Ausgaben siehe die Tabellen zu den einzelnen Sozialschutzsystemen.</t>
    </r>
  </si>
  <si>
    <r>
      <t>1.3. Sozialausgaben nach Sozialschutzsystemen einschließlich Übertragungen (Transfers)</t>
    </r>
    <r>
      <rPr>
        <b/>
        <vertAlign val="superscript"/>
        <sz val="12"/>
        <rFont val="Calibri"/>
        <family val="2"/>
        <scheme val="minor"/>
      </rPr>
      <t>1)</t>
    </r>
    <r>
      <rPr>
        <b/>
        <sz val="12"/>
        <rFont val="Calibri"/>
        <family val="2"/>
        <scheme val="minor"/>
      </rPr>
      <t>, in Mio. EUR</t>
    </r>
  </si>
  <si>
    <r>
      <rPr>
        <vertAlign val="superscript"/>
        <sz val="9"/>
        <rFont val="Calibri"/>
        <family val="2"/>
        <scheme val="minor"/>
      </rPr>
      <t>1)</t>
    </r>
    <r>
      <rPr>
        <sz val="9"/>
        <rFont val="Calibri"/>
        <family val="2"/>
        <scheme val="minor"/>
      </rPr>
      <t xml:space="preserve"> Summe der Sozialleistungen und sonstigen Ausgaben sowie der Transfers. Zur Definition derselben siehe Tabelle 1.1. Näher zu den Sozialleistungen und sonstigen Ausgaben siehe die Tabellen zu den einzelnen Sozialschutzsystemen.</t>
    </r>
  </si>
  <si>
    <r>
      <t>Familienbeihilfen-Selbstträgerschaft, öffentliche Hand</t>
    </r>
    <r>
      <rPr>
        <vertAlign val="superscript"/>
        <sz val="10"/>
        <rFont val="Calibri"/>
        <family val="2"/>
        <scheme val="minor"/>
      </rPr>
      <t>3)</t>
    </r>
  </si>
  <si>
    <r>
      <t>1)</t>
    </r>
    <r>
      <rPr>
        <sz val="9"/>
        <rFont val="Calibri"/>
        <family val="2"/>
        <scheme val="minor"/>
      </rPr>
      <t xml:space="preserve"> Zur Definition der Leistungstypen siehe Tabelle 1.1. Ergänzend dazu: Geldleistungen sind Leistungen, die in Form von Bargeld erbracht werden und keinen Nachweis der tatsächlichen Ausgaben der EmpfängerInnen voraussetzen. Im Unterschied dazu sind Sachleistungen Leistungen in Form von Waren und Dienstleistungen, die entweder als Erstattung oder direkt gewährt werden können. Erstattungen sind Zahlungen, mit denen den Empfängern nachweislich erbrachte Ausgaben für bestimmten Waren und Dienstleistungen ganz oder teilweise vergütet werden. Näher zu den Sozialleistungen, Transfers und sonstigen Ausgaben siehe die Tabellen zu den einzelnen Sozialschutzsystemen.</t>
    </r>
  </si>
  <si>
    <r>
      <rPr>
        <vertAlign val="superscript"/>
        <sz val="9"/>
        <rFont val="Calibri"/>
        <family val="2"/>
        <scheme val="minor"/>
      </rPr>
      <t>3)</t>
    </r>
    <r>
      <rPr>
        <sz val="9"/>
        <rFont val="Calibri"/>
        <family val="2"/>
        <scheme val="minor"/>
      </rPr>
      <t xml:space="preserve"> Mit Juni 2008 ausgelaufen, die Selbstträger haben seither einen Dienstgeberbeitrag an den FLAF (Sozialschutzsystem 18) zu zahlen.</t>
    </r>
  </si>
  <si>
    <r>
      <t>1.5. Finanzierung der Sozialausgaben insgesamt</t>
    </r>
    <r>
      <rPr>
        <b/>
        <vertAlign val="superscript"/>
        <sz val="12"/>
        <rFont val="Calibri"/>
        <family val="2"/>
        <scheme val="minor"/>
      </rPr>
      <t>1)</t>
    </r>
    <r>
      <rPr>
        <b/>
        <sz val="12"/>
        <rFont val="Calibri"/>
        <family val="2"/>
        <scheme val="minor"/>
      </rPr>
      <t>, in Mio. EUR</t>
    </r>
  </si>
  <si>
    <r>
      <t>Sozialbeiträge der Arbeitgeber</t>
    </r>
    <r>
      <rPr>
        <vertAlign val="superscript"/>
        <sz val="10"/>
        <rFont val="Calibri"/>
        <family val="2"/>
        <scheme val="minor"/>
      </rPr>
      <t>2)</t>
    </r>
  </si>
  <si>
    <r>
      <t>Sozialbeiträge der geschützten Personen</t>
    </r>
    <r>
      <rPr>
        <vertAlign val="superscript"/>
        <sz val="10"/>
        <rFont val="Calibri"/>
        <family val="2"/>
        <scheme val="minor"/>
      </rPr>
      <t>3)</t>
    </r>
  </si>
  <si>
    <r>
      <t>Staatliche Zuweisungen</t>
    </r>
    <r>
      <rPr>
        <vertAlign val="superscript"/>
        <sz val="10"/>
        <rFont val="Calibri"/>
        <family val="2"/>
        <scheme val="minor"/>
      </rPr>
      <t>4)</t>
    </r>
  </si>
  <si>
    <r>
      <t>Übertragungen (Transfers)</t>
    </r>
    <r>
      <rPr>
        <vertAlign val="superscript"/>
        <sz val="10"/>
        <rFont val="Calibri"/>
        <family val="2"/>
        <scheme val="minor"/>
      </rPr>
      <t>5)</t>
    </r>
  </si>
  <si>
    <r>
      <t>Sonstige Einnahmen</t>
    </r>
    <r>
      <rPr>
        <vertAlign val="superscript"/>
        <sz val="10"/>
        <rFont val="Calibri"/>
        <family val="2"/>
        <scheme val="minor"/>
      </rPr>
      <t>6)</t>
    </r>
  </si>
  <si>
    <r>
      <t>Einnahmen insgesamt</t>
    </r>
    <r>
      <rPr>
        <b/>
        <vertAlign val="superscript"/>
        <sz val="10"/>
        <rFont val="Calibri"/>
        <family val="2"/>
        <scheme val="minor"/>
      </rPr>
      <t>7</t>
    </r>
    <r>
      <rPr>
        <vertAlign val="superscript"/>
        <sz val="10"/>
        <rFont val="Calibri"/>
        <family val="2"/>
        <scheme val="minor"/>
      </rPr>
      <t>)</t>
    </r>
  </si>
  <si>
    <r>
      <t>1)</t>
    </r>
    <r>
      <rPr>
        <sz val="9"/>
        <rFont val="Calibri"/>
        <family val="2"/>
        <scheme val="minor"/>
      </rPr>
      <t xml:space="preserve"> Zu den Sozialausgaben insgesamt siehe Tabelle 1.1.</t>
    </r>
  </si>
  <si>
    <r>
      <t>2)</t>
    </r>
    <r>
      <rPr>
        <sz val="9"/>
        <rFont val="Calibri"/>
        <family val="2"/>
        <scheme val="minor"/>
      </rPr>
      <t xml:space="preserve"> Sozialbeiträge der Arbeitgeber sind laut Europäischem System der Integrierten Sozialschutzstatistik (ESSOSS) die von den Arbeitgebern erbrachten „Aufwendungen zur Begründung der Anspruchsberechtigung der Arbeitnehmer, ehemaligen Arbeitnehmer und deren Angehörigen auf Sozialleistungen.“ Nähere Informationen dazu und zu den sonstigen Definitions- und Klassifikationsvorgaben ("Sozialschutz", "Sozialschutzsystem", "Sozialleistungen" etc.) sind im ESSOSS-Handbuch zu finden, das die geltende Methodik festlegt.</t>
    </r>
  </si>
  <si>
    <r>
      <t>3)</t>
    </r>
    <r>
      <rPr>
        <sz val="9"/>
        <rFont val="Calibri"/>
        <family val="2"/>
        <scheme val="minor"/>
      </rPr>
      <t xml:space="preserve"> Bei den Sozialbeiträgen der geschützten Personen handelt es sich um die von Einzelpersonen und privaten Haushalten entrichteten Beiträge an Sozialschutzsysteme zur Erlangung oder Sicherung ihres Anspruchs auf Sozialleistungen.</t>
    </r>
  </si>
  <si>
    <r>
      <t>4)</t>
    </r>
    <r>
      <rPr>
        <sz val="9"/>
        <rFont val="Calibri"/>
        <family val="2"/>
        <scheme val="minor"/>
      </rPr>
      <t xml:space="preserve"> Staatliche Zuweisungen setzen sich aus den Aufwendungen des Staates für die staatlichen beitragsfreien Systeme und aus der finanziellen Unterstützung des Staates für andere Sozialschutzsysteme zusammen. </t>
    </r>
  </si>
  <si>
    <r>
      <t>6)</t>
    </r>
    <r>
      <rPr>
        <sz val="9"/>
        <rFont val="Calibri"/>
        <family val="2"/>
        <scheme val="minor"/>
      </rPr>
      <t xml:space="preserve"> Zu den den sonstigen Einnahmen zählen die Vermögenseinnahmen und alle nicht anderweitig einzuordnenden Einnahmen.</t>
    </r>
  </si>
  <si>
    <r>
      <t>7)</t>
    </r>
    <r>
      <rPr>
        <sz val="9"/>
        <rFont val="Calibri"/>
        <family val="2"/>
        <scheme val="minor"/>
      </rPr>
      <t xml:space="preserve"> Die Einnahmen insgesamt sind die Summe aus den Sozialbeiträgen der Arbeitgeber und der geschützten Personen sowie den staatlichen Zuweisungen und den sonstigen Einnahmen (ohne die Übertragungen/Transfers).</t>
    </r>
  </si>
  <si>
    <r>
      <t>1.6. Finanzierung der Sozialausgaben nach Sozialschutzsystemen ohne Übertragungen (Transfers)</t>
    </r>
    <r>
      <rPr>
        <b/>
        <vertAlign val="superscript"/>
        <sz val="12"/>
        <rFont val="Calibri"/>
        <family val="2"/>
        <scheme val="minor"/>
      </rPr>
      <t>1)</t>
    </r>
    <r>
      <rPr>
        <b/>
        <sz val="12"/>
        <rFont val="Calibri"/>
        <family val="2"/>
        <scheme val="minor"/>
      </rPr>
      <t>, in Mio. EUR</t>
    </r>
  </si>
  <si>
    <r>
      <t>1)</t>
    </r>
    <r>
      <rPr>
        <sz val="9"/>
        <rFont val="Calibri"/>
        <family val="2"/>
        <scheme val="minor"/>
      </rPr>
      <t xml:space="preserve"> Zur Definition der Einnahmenarten siehe Tabelle 1.5. Näher zu den Einnahmen siehe die Tabellen zu den einzelnen Sozialschutzsystemen.</t>
    </r>
  </si>
  <si>
    <t>Steuergutschriften</t>
  </si>
  <si>
    <t>Alle Sozialschutzsysteme (01 bis 30)</t>
  </si>
  <si>
    <t>Pflegeleistungen des Bundes</t>
  </si>
  <si>
    <r>
      <rPr>
        <vertAlign val="superscript"/>
        <sz val="9"/>
        <rFont val="Calibri"/>
        <family val="2"/>
        <scheme val="minor"/>
      </rPr>
      <t>1)</t>
    </r>
    <r>
      <rPr>
        <sz val="9"/>
        <rFont val="Calibri"/>
        <family val="2"/>
        <scheme val="minor"/>
      </rPr>
      <t xml:space="preserve"> Die Finanzierung der Sozialausgaben umfasst die in Tabelle 1.5. angeführten Einnahmenarten mit Ausnahme der Transfers. Näher zu den Einnahmen siehe die Tabellen zu den einzelnen Sozialschutzsystemen.</t>
    </r>
  </si>
  <si>
    <t>1.2. Sozialausgaben nach Sozialschutzsystemen ohne Übertragungen (Transfers)</t>
  </si>
  <si>
    <t>1.3. Sozialausgaben nach Sozialschutzsystemen einschließlich Übertragungen (Transfers)</t>
  </si>
  <si>
    <t>1.5. Finanzierung der Sozialausgaben insgesamt</t>
  </si>
  <si>
    <t>1.6. Finanzierung der Sozialausgaben nach Sozialschutzsystemen ohne Übertragungen (Transfers)</t>
  </si>
  <si>
    <r>
      <t>2017</t>
    </r>
    <r>
      <rPr>
        <b/>
        <vertAlign val="superscript"/>
        <sz val="10"/>
        <rFont val="Calibri"/>
        <family val="2"/>
        <scheme val="minor"/>
      </rPr>
      <t>2)</t>
    </r>
  </si>
  <si>
    <r>
      <t>Alle Sozialschutzsysteme (01 bis 30)</t>
    </r>
    <r>
      <rPr>
        <b/>
        <vertAlign val="superscript"/>
        <sz val="10"/>
        <rFont val="Calibri"/>
        <family val="2"/>
        <scheme val="minor"/>
      </rPr>
      <t>4)</t>
    </r>
  </si>
  <si>
    <r>
      <rPr>
        <vertAlign val="superscript"/>
        <sz val="9"/>
        <rFont val="Calibri"/>
        <family val="2"/>
        <scheme val="minor"/>
      </rPr>
      <t>4)</t>
    </r>
    <r>
      <rPr>
        <sz val="9"/>
        <rFont val="Calibri"/>
        <family val="2"/>
        <scheme val="minor"/>
      </rPr>
      <t xml:space="preserve"> Sozialschutzsysteme insgesamt ohne umgeleitete Sozialbeiträge und sonstige Übertragungen (Transfers).</t>
    </r>
  </si>
  <si>
    <t>Bewährungshilfe und Erwachsenenschutz</t>
  </si>
  <si>
    <r>
      <t>2018</t>
    </r>
    <r>
      <rPr>
        <vertAlign val="superscript"/>
        <sz val="10"/>
        <rFont val="Calibri"/>
        <family val="2"/>
        <scheme val="minor"/>
      </rPr>
      <t>3)</t>
    </r>
  </si>
  <si>
    <r>
      <t>2017</t>
    </r>
    <r>
      <rPr>
        <vertAlign val="superscript"/>
        <sz val="10"/>
        <rFont val="Calibri"/>
        <family val="2"/>
        <scheme val="minor"/>
      </rPr>
      <t>2)</t>
    </r>
  </si>
  <si>
    <r>
      <t>Familienbeihilfen-Selbstträgerschaft, öffentliche Hand</t>
    </r>
    <r>
      <rPr>
        <vertAlign val="superscript"/>
        <sz val="10"/>
        <rFont val="Calibri"/>
        <family val="2"/>
        <scheme val="minor"/>
      </rPr>
      <t>4)</t>
    </r>
  </si>
  <si>
    <r>
      <rPr>
        <vertAlign val="superscript"/>
        <sz val="9"/>
        <rFont val="Calibri"/>
        <family val="2"/>
        <scheme val="minor"/>
      </rPr>
      <t>4)</t>
    </r>
    <r>
      <rPr>
        <sz val="9"/>
        <rFont val="Calibri"/>
        <family val="2"/>
        <scheme val="minor"/>
      </rPr>
      <t xml:space="preserve"> Mit Juni 2008 ausgelaufen, die Selbstträger haben seither einen Dienstgeberbeitrag an den FLAF (Sozialschutzsystem 18) zu zahlen.</t>
    </r>
  </si>
  <si>
    <r>
      <rPr>
        <vertAlign val="superscript"/>
        <sz val="9"/>
        <rFont val="Calibri"/>
        <family val="2"/>
        <scheme val="minor"/>
      </rPr>
      <t>5)</t>
    </r>
    <r>
      <rPr>
        <sz val="9"/>
        <rFont val="Calibri"/>
        <family val="2"/>
        <scheme val="minor"/>
      </rPr>
      <t xml:space="preserve"> Summe der Sozialschutzsysteme ohne Übertragungen (Transfers).</t>
    </r>
  </si>
  <si>
    <r>
      <t>Alle Sozialschutzsysteme (01 bis 30)</t>
    </r>
    <r>
      <rPr>
        <vertAlign val="superscript"/>
        <sz val="10"/>
        <rFont val="Calibri"/>
        <family val="2"/>
        <scheme val="minor"/>
      </rPr>
      <t>5)</t>
    </r>
  </si>
  <si>
    <r>
      <t>1.4. Sozialausgaben nach Sozialschutzsystemen und Leistungstypen</t>
    </r>
    <r>
      <rPr>
        <vertAlign val="superscript"/>
        <sz val="12"/>
        <rFont val="Calibri"/>
        <family val="2"/>
        <scheme val="minor"/>
      </rPr>
      <t>1)</t>
    </r>
    <r>
      <rPr>
        <b/>
        <sz val="12"/>
        <rFont val="Calibri"/>
        <family val="2"/>
        <scheme val="minor"/>
      </rPr>
      <t xml:space="preserve"> 2018</t>
    </r>
    <r>
      <rPr>
        <vertAlign val="superscript"/>
        <sz val="12"/>
        <rFont val="Calibri"/>
        <family val="2"/>
        <scheme val="minor"/>
      </rPr>
      <t>2)</t>
    </r>
    <r>
      <rPr>
        <b/>
        <sz val="12"/>
        <rFont val="Calibri"/>
        <family val="2"/>
        <scheme val="minor"/>
      </rPr>
      <t>, in Mio. EUR</t>
    </r>
  </si>
  <si>
    <r>
      <t>Alle Sozialschutzsysteme (01 bis 30)</t>
    </r>
    <r>
      <rPr>
        <vertAlign val="superscript"/>
        <sz val="10"/>
        <rFont val="Calibri"/>
        <family val="2"/>
        <scheme val="minor"/>
      </rPr>
      <t>4)</t>
    </r>
  </si>
  <si>
    <r>
      <t>1)</t>
    </r>
    <r>
      <rPr>
        <sz val="9"/>
        <rFont val="Calibri"/>
        <family val="2"/>
        <scheme val="minor"/>
      </rPr>
      <t xml:space="preserve"> Sozialleistungen sind laut ESSOSS „Geld- oder Sachübertragungen, die von Sozialschutzsystemenm an private Haushalte und Einzelpersonen erbracht werden, um die Lasten zu decken, die ihnen durch eine bestimmte Reihe von Risiken oder Bedürfnissen entstehen.“ Nähere Informationen dazu und zu den sonstigen Definitions- und Klassifikationsvorgaben ("Sozialschutz", "Sozialschutzsystem", "Risiken/Funktionen" etc.) sind im ESSOSS-Handbuch zu finden, das die geltende Methodik festlegt.</t>
    </r>
  </si>
  <si>
    <r>
      <t>3)</t>
    </r>
    <r>
      <rPr>
        <sz val="9"/>
        <rFont val="Calibri"/>
        <family val="2"/>
        <scheme val="minor"/>
      </rPr>
      <t xml:space="preserve"> Unter den sonstigen Ausgaben sind die Verwaltungskosten und alle nicht anderweitig einzuordnenden Ausgaben (z.B. Zinsen) zusammengefasst.</t>
    </r>
  </si>
  <si>
    <r>
      <t>4)</t>
    </r>
    <r>
      <rPr>
        <sz val="9"/>
        <rFont val="Calibri"/>
        <family val="2"/>
        <scheme val="minor"/>
      </rPr>
      <t xml:space="preserve"> Die Sozialausgaben umfassen die Ausgaben für Sozialleistungen und die sonstigen Ausgaben (nicht jedoch die Übertragungen/Transfers).</t>
    </r>
  </si>
  <si>
    <r>
      <t>5)</t>
    </r>
    <r>
      <rPr>
        <sz val="9"/>
        <rFont val="Calibri"/>
        <family val="2"/>
        <scheme val="minor"/>
      </rPr>
      <t xml:space="preserve"> Die Sozialquote ist der Anteil der Sozialausgaben am Bruttoinlandsprodukt.</t>
    </r>
  </si>
  <si>
    <r>
      <t>Sozialleistungen</t>
    </r>
    <r>
      <rPr>
        <vertAlign val="superscript"/>
        <sz val="10"/>
        <rFont val="Calibri"/>
        <family val="2"/>
        <scheme val="minor"/>
      </rPr>
      <t>1)</t>
    </r>
  </si>
  <si>
    <r>
      <t>Übertragungen (Transfers)</t>
    </r>
    <r>
      <rPr>
        <vertAlign val="superscript"/>
        <sz val="10"/>
        <rFont val="Calibri"/>
        <family val="2"/>
        <scheme val="minor"/>
      </rPr>
      <t>2)</t>
    </r>
  </si>
  <si>
    <r>
      <t>Sonstige Ausgaben</t>
    </r>
    <r>
      <rPr>
        <vertAlign val="superscript"/>
        <sz val="10"/>
        <rFont val="Calibri"/>
        <family val="2"/>
        <scheme val="minor"/>
      </rPr>
      <t>3)</t>
    </r>
  </si>
  <si>
    <r>
      <t>Sozialausgaben</t>
    </r>
    <r>
      <rPr>
        <vertAlign val="superscript"/>
        <sz val="10"/>
        <rFont val="Calibri"/>
        <family val="2"/>
        <scheme val="minor"/>
      </rPr>
      <t>4)</t>
    </r>
  </si>
  <si>
    <r>
      <t>Sozialquote</t>
    </r>
    <r>
      <rPr>
        <vertAlign val="superscript"/>
        <sz val="10"/>
        <rFont val="Calibri"/>
        <family val="2"/>
        <scheme val="minor"/>
      </rPr>
      <t>5)</t>
    </r>
  </si>
  <si>
    <r>
      <t>Bruttoinlandsprodukt (BIP)</t>
    </r>
    <r>
      <rPr>
        <vertAlign val="superscript"/>
        <sz val="10"/>
        <rFont val="Calibri"/>
        <family val="2"/>
        <scheme val="minor"/>
      </rPr>
      <t>6)</t>
    </r>
  </si>
  <si>
    <r>
      <t>6)</t>
    </r>
    <r>
      <rPr>
        <sz val="9"/>
        <rFont val="Calibri"/>
        <family val="2"/>
        <scheme val="minor"/>
      </rPr>
      <t xml:space="preserve"> 1980-1994: Bruttoinlandsprodukt zu laufenden Preisen gemäß ESVG 1995, Volkswirtschaftliche Gesamtrechnungen mit Stand vom März 2014; ab 1995: Bruttoinlandsprodukt zu laufenden Preisen gemäß ESVG 2010, Volkswirtschaftliche Gesamtrechnungen mit Stand vom Oktober 2019.</t>
    </r>
  </si>
  <si>
    <r>
      <t>2)</t>
    </r>
    <r>
      <rPr>
        <sz val="9"/>
        <rFont val="Calibri"/>
        <family val="2"/>
        <scheme val="minor"/>
      </rPr>
      <t xml:space="preserve"> Transfers umfassen die folgenden zwei Formen von Übertragungen: einerseits die umgeleisteten Sozialbeiträge als Zahlungen eines Sozialschutzsystems an ein anderes System, um Ansprüche auf Sozialschutz zu erwerben oder zu wahren (Beispiel: die von der Pensionsversicherung für ihre LeistungsbezieherInnen gezahlten Beiträge an die Krankenversicherung); andererseits die sonstigen Übertragungen als Zahlungen ohne Gegenleistung, wie die Übertragung von Mitteln von einem System zur Verringerung des Defizits eines anderen Systems (Beispiel: Deckung des Fehlbetrags beim Nachtschwerarbeitsgesetz aus Mitteln der Pensionsversicherung). </t>
    </r>
  </si>
  <si>
    <t>Quelle: Statistik Austria, Europäisches System der Integrierten Sozialschutzstatistik (ESSOSS). Stand: 08.11.2019.</t>
  </si>
  <si>
    <r>
      <t>1.7. Finanzierung der Sozialausgaben nach Sozialschutzsystemen und Einnahmenarten</t>
    </r>
    <r>
      <rPr>
        <b/>
        <vertAlign val="superscript"/>
        <sz val="12"/>
        <rFont val="Calibri"/>
        <family val="2"/>
        <scheme val="minor"/>
      </rPr>
      <t>1)</t>
    </r>
    <r>
      <rPr>
        <b/>
        <sz val="12"/>
        <rFont val="Calibri"/>
        <family val="2"/>
        <scheme val="minor"/>
      </rPr>
      <t xml:space="preserve"> 2018</t>
    </r>
    <r>
      <rPr>
        <b/>
        <vertAlign val="superscript"/>
        <sz val="12"/>
        <rFont val="Calibri"/>
        <family val="2"/>
        <scheme val="minor"/>
      </rPr>
      <t>2)</t>
    </r>
    <r>
      <rPr>
        <b/>
        <sz val="12"/>
        <rFont val="Calibri"/>
        <family val="2"/>
        <scheme val="minor"/>
      </rPr>
      <t>, in Mio. EUR</t>
    </r>
  </si>
  <si>
    <r>
      <rPr>
        <vertAlign val="superscript"/>
        <sz val="9"/>
        <rFont val="Calibri"/>
        <family val="2"/>
        <scheme val="minor"/>
      </rPr>
      <t>2)</t>
    </r>
    <r>
      <rPr>
        <sz val="9"/>
        <rFont val="Calibri"/>
        <family val="2"/>
        <scheme val="minor"/>
      </rPr>
      <t xml:space="preserve"> System 05 vorläufige Daten. </t>
    </r>
  </si>
  <si>
    <r>
      <t>5)</t>
    </r>
    <r>
      <rPr>
        <sz val="9"/>
        <rFont val="Calibri"/>
        <family val="2"/>
        <scheme val="minor"/>
      </rPr>
      <t xml:space="preserve"> Transfers umfassen die folgenden zwei Formen von Übertragungen: einerseits die umgeleiteten Sozialbeiträge als Zahlungen, die ein Sozialschutzsystem von einem anderen System bekommt, damit Ansprüche auf Sozialschutz erworben bzw. gewahrt werden (Beispiel: Krankenversicherung erhält von der Pensionsversicherung für deren LeistungsbezieherInnen Beiträge bezahlt); andererseits die sonstigen Übertragungen als Zahlungen, die ein Sozialschutzsystem von einem anderen System ohne Gegenleistung erhält, wie der Erhalt von Mitteln zur Verringerung des Defizits (Beispiel: Deckung des Fehlbetrags beim Nachtschwerarbeitsgesetz aus Mitteln der Pensionsversicherung). </t>
    </r>
  </si>
  <si>
    <r>
      <t>2018</t>
    </r>
    <r>
      <rPr>
        <b/>
        <vertAlign val="superscript"/>
        <sz val="10"/>
        <rFont val="Calibri"/>
        <family val="2"/>
        <scheme val="minor"/>
      </rPr>
      <t>3)</t>
    </r>
  </si>
  <si>
    <t>1.4. Sozialausgaben nach Sozialschutzsystemen und Leistungstypen 2018</t>
  </si>
  <si>
    <t>1.7. Finanzierung der Sozialausgaben nach Sozialschutzsystemen und Einnahmenarten 2018</t>
  </si>
  <si>
    <r>
      <rPr>
        <vertAlign val="superscript"/>
        <sz val="9"/>
        <rFont val="Calibri"/>
        <family val="2"/>
        <scheme val="minor"/>
      </rPr>
      <t>3)</t>
    </r>
    <r>
      <rPr>
        <sz val="9"/>
        <rFont val="Calibri"/>
        <family val="2"/>
        <scheme val="minor"/>
      </rPr>
      <t xml:space="preserve"> Systeme 05, 09, 10, 11 und 21vorläufige Daten. </t>
    </r>
  </si>
  <si>
    <r>
      <rPr>
        <vertAlign val="superscript"/>
        <sz val="9"/>
        <rFont val="Calibri"/>
        <family val="2"/>
        <scheme val="minor"/>
      </rPr>
      <t>2)</t>
    </r>
    <r>
      <rPr>
        <sz val="9"/>
        <rFont val="Calibri"/>
        <family val="2"/>
        <scheme val="minor"/>
      </rPr>
      <t xml:space="preserve"> Systeme 05, 09, 10, 11 und 21 vorläufige Daten. </t>
    </r>
  </si>
  <si>
    <r>
      <rPr>
        <vertAlign val="superscript"/>
        <sz val="9"/>
        <rFont val="Calibri"/>
        <family val="2"/>
        <scheme val="minor"/>
      </rPr>
      <t>3)</t>
    </r>
    <r>
      <rPr>
        <sz val="9"/>
        <rFont val="Calibri"/>
        <family val="2"/>
        <scheme val="minor"/>
      </rPr>
      <t xml:space="preserve"> Systeme 05, 09, 10, 11 und 21 vorläufige Daten. </t>
    </r>
  </si>
  <si>
    <r>
      <rPr>
        <vertAlign val="superscript"/>
        <sz val="9"/>
        <rFont val="Calibri"/>
        <family val="2"/>
        <scheme val="minor"/>
      </rPr>
      <t>2)</t>
    </r>
    <r>
      <rPr>
        <sz val="9"/>
        <rFont val="Calibri"/>
        <family val="2"/>
        <scheme val="minor"/>
      </rPr>
      <t xml:space="preserve"> Systeme 05, 09, 10 11 und 21 vorläufige Daten.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</si>
</sst>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numFmt numFmtId="165" formatCode="#,##0&quot;        &quot;"/>
    <numFmt numFmtId="166" formatCode="#,##0&quot;           &quot;"/>
    <numFmt numFmtId="167" formatCode="#,##0&quot;          &quot;"/>
    <numFmt numFmtId="168" formatCode="#,##0.0000"/>
    <numFmt numFmtId="169" formatCode="#,##0.0000_ ;\-#,##0.0000\ "/>
    <numFmt numFmtId="170" formatCode="#,##0.00_ ;\-#,##0.00\ "/>
    <numFmt numFmtId="171" formatCode="#,##0_ ;\-#,##0\ "/>
    <numFmt numFmtId="172" formatCode="#,##0.000000"/>
  </numFmts>
  <fonts count="20" x14ac:knownFonts="1">
    <font>
      <sz val="11"/>
      <name val="Arial"/>
    </font>
    <font>
      <sz val="12"/>
      <name val="Arial"/>
      <family val="2"/>
    </font>
    <font>
      <sz val="10"/>
      <name val="Arial"/>
      <family val="2"/>
    </font>
    <font>
      <sz val="8"/>
      <name val="Arial"/>
      <family val="2"/>
    </font>
    <font>
      <sz val="8"/>
      <name val="Arial"/>
      <family val="2"/>
    </font>
    <font>
      <b/>
      <sz val="14"/>
      <name val="Calibri"/>
      <family val="2"/>
      <scheme val="minor"/>
    </font>
    <font>
      <sz val="14"/>
      <name val="Calibri"/>
      <family val="2"/>
      <scheme val="minor"/>
    </font>
    <font>
      <sz val="11"/>
      <name val="Calibri"/>
      <family val="2"/>
      <scheme val="minor"/>
    </font>
    <font>
      <b/>
      <sz val="12"/>
      <name val="Calibri"/>
      <family val="2"/>
      <scheme val="minor"/>
    </font>
    <font>
      <sz val="10"/>
      <name val="Calibri"/>
      <family val="2"/>
      <scheme val="minor"/>
    </font>
    <font>
      <b/>
      <sz val="10"/>
      <name val="Calibri"/>
      <family val="2"/>
      <scheme val="minor"/>
    </font>
    <font>
      <b/>
      <vertAlign val="superscript"/>
      <sz val="10"/>
      <name val="Calibri"/>
      <family val="2"/>
      <scheme val="minor"/>
    </font>
    <font>
      <vertAlign val="superscript"/>
      <sz val="10"/>
      <name val="Calibri"/>
      <family val="2"/>
      <scheme val="minor"/>
    </font>
    <font>
      <b/>
      <sz val="8"/>
      <name val="Calibri"/>
      <family val="2"/>
      <scheme val="minor"/>
    </font>
    <font>
      <sz val="9"/>
      <name val="Calibri"/>
      <family val="2"/>
      <scheme val="minor"/>
    </font>
    <font>
      <vertAlign val="superscript"/>
      <sz val="9"/>
      <name val="Calibri"/>
      <family val="2"/>
      <scheme val="minor"/>
    </font>
    <font>
      <b/>
      <vertAlign val="superscript"/>
      <sz val="12"/>
      <name val="Calibri"/>
      <family val="2"/>
      <scheme val="minor"/>
    </font>
    <font>
      <vertAlign val="superscript"/>
      <sz val="12"/>
      <name val="Calibri"/>
      <family val="2"/>
      <scheme val="minor"/>
    </font>
    <font>
      <sz val="10"/>
      <name val="Arial"/>
      <family val="2"/>
    </font>
    <font>
      <sz val="10"/>
      <name val="MS Sans Serif"/>
      <family val="2"/>
    </font>
  </fonts>
  <fills count="5">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 fillId="0" borderId="0"/>
    <xf numFmtId="0" fontId="18" fillId="0" borderId="0"/>
    <xf numFmtId="43" fontId="2" fillId="0" borderId="0" applyFont="0" applyFill="0" applyBorder="0" applyAlignment="0" applyProtection="0"/>
    <xf numFmtId="0" fontId="19" fillId="0" borderId="0"/>
    <xf numFmtId="0" fontId="2" fillId="0" borderId="0"/>
  </cellStyleXfs>
  <cellXfs count="74">
    <xf numFmtId="0" fontId="0" fillId="0" borderId="0" xfId="0"/>
    <xf numFmtId="0" fontId="5" fillId="0" borderId="0" xfId="0" applyFont="1"/>
    <xf numFmtId="0" fontId="6" fillId="0" borderId="0" xfId="0" applyFont="1"/>
    <xf numFmtId="0" fontId="7" fillId="0" borderId="0" xfId="0" applyFont="1"/>
    <xf numFmtId="0" fontId="9" fillId="0" borderId="0" xfId="1" applyFont="1" applyFill="1" applyBorder="1"/>
    <xf numFmtId="0" fontId="10" fillId="2" borderId="1" xfId="1" applyFont="1" applyFill="1" applyBorder="1" applyAlignment="1">
      <alignment horizontal="left" vertical="center" wrapText="1" indent="1"/>
    </xf>
    <xf numFmtId="0" fontId="10" fillId="2" borderId="2" xfId="1" applyFont="1" applyFill="1" applyBorder="1" applyAlignment="1">
      <alignment vertical="center"/>
    </xf>
    <xf numFmtId="0" fontId="10" fillId="2" borderId="1" xfId="1" applyFont="1" applyFill="1" applyBorder="1" applyAlignment="1">
      <alignment vertical="center"/>
    </xf>
    <xf numFmtId="0" fontId="10" fillId="2" borderId="1" xfId="1" applyFont="1" applyFill="1" applyBorder="1" applyAlignment="1">
      <alignment horizontal="right" vertical="center"/>
    </xf>
    <xf numFmtId="0" fontId="9" fillId="3" borderId="1" xfId="1" applyFont="1" applyFill="1" applyBorder="1" applyAlignment="1">
      <alignment horizontal="left" vertical="center" wrapText="1" indent="1"/>
    </xf>
    <xf numFmtId="3" fontId="9" fillId="3" borderId="1" xfId="1" applyNumberFormat="1" applyFont="1" applyFill="1" applyBorder="1" applyAlignment="1">
      <alignment horizontal="right" vertical="center"/>
    </xf>
    <xf numFmtId="3" fontId="9" fillId="3" borderId="1" xfId="1" quotePrefix="1" applyNumberFormat="1" applyFont="1" applyFill="1" applyBorder="1" applyAlignment="1">
      <alignment horizontal="right" vertical="center"/>
    </xf>
    <xf numFmtId="0" fontId="10" fillId="3" borderId="1" xfId="1" applyFont="1" applyFill="1" applyBorder="1" applyAlignment="1">
      <alignment horizontal="left" vertical="center" wrapText="1" indent="1"/>
    </xf>
    <xf numFmtId="3" fontId="10" fillId="3" borderId="1" xfId="1" quotePrefix="1" applyNumberFormat="1" applyFont="1" applyFill="1" applyBorder="1" applyAlignment="1">
      <alignment horizontal="right" vertical="center"/>
    </xf>
    <xf numFmtId="0" fontId="10" fillId="0" borderId="0" xfId="1" applyFont="1" applyFill="1" applyBorder="1"/>
    <xf numFmtId="164" fontId="10" fillId="3" borderId="1" xfId="1" quotePrefix="1" applyNumberFormat="1" applyFont="1" applyFill="1" applyBorder="1" applyAlignment="1">
      <alignment horizontal="right" vertical="center"/>
    </xf>
    <xf numFmtId="3" fontId="10" fillId="0" borderId="0" xfId="1" applyNumberFormat="1" applyFont="1" applyFill="1" applyBorder="1"/>
    <xf numFmtId="3" fontId="13" fillId="0" borderId="0" xfId="1" applyNumberFormat="1" applyFont="1" applyFill="1" applyBorder="1"/>
    <xf numFmtId="0" fontId="14" fillId="0" borderId="0" xfId="1" applyFont="1" applyFill="1" applyBorder="1" applyAlignment="1">
      <alignment horizontal="left" vertical="center"/>
    </xf>
    <xf numFmtId="169" fontId="14" fillId="0" borderId="0" xfId="1" applyNumberFormat="1" applyFont="1" applyFill="1" applyBorder="1" applyAlignment="1">
      <alignment horizontal="left" vertical="center"/>
    </xf>
    <xf numFmtId="170" fontId="14" fillId="0" borderId="0" xfId="1" applyNumberFormat="1" applyFont="1" applyFill="1" applyBorder="1" applyAlignment="1">
      <alignment horizontal="left" vertical="center"/>
    </xf>
    <xf numFmtId="0" fontId="9" fillId="0" borderId="0" xfId="1" applyFont="1" applyFill="1" applyBorder="1" applyAlignment="1">
      <alignment vertical="center"/>
    </xf>
    <xf numFmtId="0" fontId="14" fillId="0" borderId="0" xfId="1" applyFont="1" applyFill="1" applyBorder="1"/>
    <xf numFmtId="0" fontId="15" fillId="0" borderId="0" xfId="0" applyFont="1" applyFill="1" applyAlignment="1">
      <alignment horizontal="left" vertical="center"/>
    </xf>
    <xf numFmtId="0" fontId="7" fillId="0" borderId="0" xfId="0" applyFont="1" applyFill="1" applyAlignment="1">
      <alignment vertical="justify"/>
    </xf>
    <xf numFmtId="0" fontId="7" fillId="0" borderId="0" xfId="0" applyFont="1" applyAlignment="1">
      <alignment vertical="justify"/>
    </xf>
    <xf numFmtId="0" fontId="14" fillId="0" borderId="0" xfId="1" applyFont="1" applyFill="1" applyBorder="1" applyAlignment="1"/>
    <xf numFmtId="0" fontId="10" fillId="2" borderId="1" xfId="1" applyFont="1" applyFill="1" applyBorder="1" applyAlignment="1">
      <alignment horizontal="center" vertical="center"/>
    </xf>
    <xf numFmtId="0" fontId="10" fillId="2" borderId="3" xfId="1" applyFont="1" applyFill="1" applyBorder="1" applyAlignment="1">
      <alignment horizontal="left" vertical="center" wrapText="1" indent="1"/>
    </xf>
    <xf numFmtId="0" fontId="9" fillId="0" borderId="0" xfId="1" applyFont="1" applyFill="1" applyBorder="1" applyAlignment="1">
      <alignment horizontal="center"/>
    </xf>
    <xf numFmtId="0" fontId="9" fillId="3" borderId="1" xfId="1" quotePrefix="1" applyFont="1" applyFill="1" applyBorder="1" applyAlignment="1">
      <alignment horizontal="center" vertical="center"/>
    </xf>
    <xf numFmtId="3" fontId="10" fillId="3" borderId="1" xfId="1" applyNumberFormat="1" applyFont="1" applyFill="1" applyBorder="1" applyAlignment="1">
      <alignment horizontal="right" vertical="center"/>
    </xf>
    <xf numFmtId="0" fontId="15" fillId="0" borderId="0" xfId="1" applyFont="1" applyFill="1" applyBorder="1" applyAlignment="1">
      <alignment vertical="justify" wrapText="1"/>
    </xf>
    <xf numFmtId="0" fontId="7" fillId="0" borderId="0" xfId="0" applyFont="1" applyAlignment="1">
      <alignment vertical="justify" wrapText="1"/>
    </xf>
    <xf numFmtId="4" fontId="14" fillId="0" borderId="0" xfId="0" applyNumberFormat="1" applyFont="1" applyAlignment="1">
      <alignment vertical="justify" wrapText="1"/>
    </xf>
    <xf numFmtId="0" fontId="10" fillId="2" borderId="1" xfId="1" applyFont="1" applyFill="1" applyBorder="1" applyAlignment="1">
      <alignment horizontal="center" vertical="center" wrapText="1"/>
    </xf>
    <xf numFmtId="165" fontId="9" fillId="3" borderId="1" xfId="1" applyNumberFormat="1" applyFont="1" applyFill="1" applyBorder="1" applyAlignment="1">
      <alignment horizontal="right" vertical="center"/>
    </xf>
    <xf numFmtId="167" fontId="9" fillId="3" borderId="1" xfId="1" applyNumberFormat="1" applyFont="1" applyFill="1" applyBorder="1" applyAlignment="1">
      <alignment horizontal="right" vertical="center"/>
    </xf>
    <xf numFmtId="165" fontId="10" fillId="3" borderId="1" xfId="1" applyNumberFormat="1" applyFont="1" applyFill="1" applyBorder="1" applyAlignment="1">
      <alignment horizontal="right" vertical="center"/>
    </xf>
    <xf numFmtId="0" fontId="7" fillId="0" borderId="0" xfId="0" applyFont="1" applyAlignment="1">
      <alignment vertical="center"/>
    </xf>
    <xf numFmtId="0" fontId="7" fillId="0" borderId="0" xfId="0" applyFont="1" applyAlignment="1">
      <alignment horizontal="left" vertical="center"/>
    </xf>
    <xf numFmtId="0" fontId="9" fillId="0" borderId="0" xfId="1" applyFont="1" applyFill="1" applyBorder="1" applyAlignment="1">
      <alignment horizontal="left" vertical="center"/>
    </xf>
    <xf numFmtId="0" fontId="15" fillId="0" borderId="0" xfId="0" applyFont="1" applyAlignment="1">
      <alignment horizontal="left" vertical="center"/>
    </xf>
    <xf numFmtId="166" fontId="10" fillId="3" borderId="1" xfId="1" applyNumberFormat="1" applyFont="1" applyFill="1" applyBorder="1" applyAlignment="1">
      <alignment horizontal="right" vertical="center"/>
    </xf>
    <xf numFmtId="0" fontId="15" fillId="0" borderId="0" xfId="1" applyFont="1" applyFill="1" applyBorder="1" applyAlignment="1">
      <alignment horizontal="left" vertical="center"/>
    </xf>
    <xf numFmtId="171" fontId="3" fillId="0" borderId="0" xfId="3" applyNumberFormat="1" applyFont="1"/>
    <xf numFmtId="165" fontId="10" fillId="3" borderId="1" xfId="1" applyNumberFormat="1" applyFont="1" applyFill="1" applyBorder="1" applyAlignment="1">
      <alignment horizontal="right" vertical="center" indent="1"/>
    </xf>
    <xf numFmtId="167" fontId="9" fillId="3" borderId="1" xfId="1" applyNumberFormat="1" applyFont="1" applyFill="1" applyBorder="1" applyAlignment="1">
      <alignment horizontal="right" vertical="center" indent="1"/>
    </xf>
    <xf numFmtId="165" fontId="9" fillId="3" borderId="1" xfId="1" applyNumberFormat="1" applyFont="1" applyFill="1" applyBorder="1" applyAlignment="1">
      <alignment horizontal="right" vertical="center" indent="1"/>
    </xf>
    <xf numFmtId="166" fontId="10" fillId="3" borderId="1" xfId="1" applyNumberFormat="1" applyFont="1" applyFill="1" applyBorder="1" applyAlignment="1">
      <alignment horizontal="right" vertical="center" indent="1"/>
    </xf>
    <xf numFmtId="0" fontId="9" fillId="3" borderId="1" xfId="1" applyNumberFormat="1" applyFont="1" applyFill="1" applyBorder="1" applyAlignment="1">
      <alignment horizontal="right" vertical="center" indent="2"/>
    </xf>
    <xf numFmtId="0" fontId="9" fillId="3" borderId="1" xfId="1" applyNumberFormat="1" applyFont="1" applyFill="1" applyBorder="1" applyAlignment="1">
      <alignment horizontal="right" vertical="center" indent="3"/>
    </xf>
    <xf numFmtId="165" fontId="9" fillId="3" borderId="1" xfId="1" applyNumberFormat="1" applyFont="1" applyFill="1" applyBorder="1" applyAlignment="1">
      <alignment horizontal="right" vertical="center" indent="4"/>
    </xf>
    <xf numFmtId="165" fontId="9" fillId="3" borderId="1" xfId="1" applyNumberFormat="1" applyFont="1" applyFill="1" applyBorder="1" applyAlignment="1">
      <alignment horizontal="right" vertical="center" indent="3"/>
    </xf>
    <xf numFmtId="172" fontId="14" fillId="0" borderId="0" xfId="1" applyNumberFormat="1" applyFont="1" applyFill="1" applyBorder="1" applyAlignment="1">
      <alignment horizontal="right" vertical="center"/>
    </xf>
    <xf numFmtId="3" fontId="14" fillId="0" borderId="0" xfId="1" applyNumberFormat="1" applyFont="1" applyFill="1" applyBorder="1" applyAlignment="1">
      <alignment horizontal="right" vertical="center"/>
    </xf>
    <xf numFmtId="168" fontId="14" fillId="0" borderId="0" xfId="1" applyNumberFormat="1" applyFont="1" applyFill="1" applyBorder="1" applyAlignment="1">
      <alignment horizontal="right" vertical="center"/>
    </xf>
    <xf numFmtId="164" fontId="14" fillId="0" borderId="0" xfId="1" applyNumberFormat="1" applyFont="1" applyFill="1" applyBorder="1" applyAlignment="1">
      <alignment horizontal="right" vertical="center"/>
    </xf>
    <xf numFmtId="4" fontId="10" fillId="0" borderId="0" xfId="1" applyNumberFormat="1" applyFont="1" applyFill="1" applyBorder="1"/>
    <xf numFmtId="0" fontId="8" fillId="4" borderId="4" xfId="1" applyFont="1" applyFill="1" applyBorder="1" applyAlignment="1">
      <alignment horizontal="center" vertical="center" wrapText="1"/>
    </xf>
    <xf numFmtId="0" fontId="8" fillId="4" borderId="5" xfId="1" applyFont="1" applyFill="1" applyBorder="1" applyAlignment="1">
      <alignment horizontal="center" vertical="center" wrapText="1"/>
    </xf>
    <xf numFmtId="0" fontId="8" fillId="4" borderId="6" xfId="1" applyFont="1" applyFill="1" applyBorder="1" applyAlignment="1">
      <alignment horizontal="center" vertical="center" wrapText="1"/>
    </xf>
    <xf numFmtId="0" fontId="15" fillId="0" borderId="0" xfId="1" applyFont="1" applyFill="1" applyBorder="1" applyAlignment="1">
      <alignment horizontal="left" vertical="center" wrapText="1"/>
    </xf>
    <xf numFmtId="0" fontId="15" fillId="0" borderId="0" xfId="0" applyNumberFormat="1" applyFont="1" applyFill="1" applyAlignment="1">
      <alignment horizontal="left" vertical="center" wrapText="1"/>
    </xf>
    <xf numFmtId="0" fontId="7" fillId="0" borderId="0" xfId="0" applyFont="1" applyAlignment="1">
      <alignment horizontal="left" vertical="center" wrapText="1"/>
    </xf>
    <xf numFmtId="0" fontId="0" fillId="0" borderId="0" xfId="0" applyAlignment="1">
      <alignment horizontal="left" vertical="center" wrapText="1"/>
    </xf>
    <xf numFmtId="0" fontId="10" fillId="3" borderId="3" xfId="1" applyFont="1" applyFill="1" applyBorder="1" applyAlignment="1">
      <alignment horizontal="left" vertical="center" wrapText="1" indent="1"/>
    </xf>
    <xf numFmtId="0" fontId="7" fillId="3" borderId="2" xfId="0" applyFont="1" applyFill="1" applyBorder="1" applyAlignment="1">
      <alignment horizontal="left" wrapText="1" indent="1"/>
    </xf>
    <xf numFmtId="0" fontId="8" fillId="4" borderId="4" xfId="1" applyFont="1" applyFill="1" applyBorder="1" applyAlignment="1">
      <alignment horizontal="center" vertical="center"/>
    </xf>
    <xf numFmtId="0" fontId="8" fillId="4" borderId="5" xfId="1" applyFont="1" applyFill="1" applyBorder="1" applyAlignment="1">
      <alignment horizontal="center" vertical="center"/>
    </xf>
    <xf numFmtId="0" fontId="8" fillId="4" borderId="6" xfId="1" applyFont="1" applyFill="1" applyBorder="1" applyAlignment="1">
      <alignment horizontal="center" vertical="center"/>
    </xf>
    <xf numFmtId="0" fontId="7" fillId="0" borderId="2" xfId="0" applyFont="1" applyBorder="1" applyAlignment="1">
      <alignment horizontal="left" wrapText="1" indent="1"/>
    </xf>
    <xf numFmtId="0" fontId="15" fillId="0" borderId="0" xfId="0" applyNumberFormat="1" applyFont="1" applyAlignment="1">
      <alignment horizontal="left" vertical="center" wrapText="1"/>
    </xf>
    <xf numFmtId="0" fontId="10" fillId="3" borderId="2" xfId="1" applyFont="1" applyFill="1" applyBorder="1" applyAlignment="1">
      <alignment horizontal="left" vertical="center" wrapText="1" indent="1"/>
    </xf>
  </cellXfs>
  <cellStyles count="6">
    <cellStyle name="Komma 2" xfId="3"/>
    <cellStyle name="Normal_1.1" xfId="4"/>
    <cellStyle name="Standard" xfId="0" builtinId="0"/>
    <cellStyle name="Standard 2" xfId="2"/>
    <cellStyle name="Standard 3" xfId="5"/>
    <cellStyle name="Standard_13_Familienlastenausgleichsfonds"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tabSelected="1" zoomScaleNormal="100" workbookViewId="0">
      <selection activeCell="A2" sqref="A2"/>
    </sheetView>
  </sheetViews>
  <sheetFormatPr baseColWidth="10" defaultColWidth="11.19921875" defaultRowHeight="14.4" x14ac:dyDescent="0.3"/>
  <cols>
    <col min="1" max="16384" width="11.19921875" style="3"/>
  </cols>
  <sheetData>
    <row r="1" spans="1:8" ht="18" x14ac:dyDescent="0.35">
      <c r="A1" s="1" t="s">
        <v>61</v>
      </c>
      <c r="B1" s="2"/>
      <c r="C1" s="2"/>
      <c r="D1" s="2"/>
      <c r="E1" s="2"/>
      <c r="F1" s="2"/>
      <c r="G1" s="2"/>
      <c r="H1" s="2"/>
    </row>
    <row r="2" spans="1:8" ht="18" x14ac:dyDescent="0.35">
      <c r="A2" s="1" t="s">
        <v>62</v>
      </c>
      <c r="B2" s="2"/>
      <c r="C2" s="2"/>
      <c r="D2" s="2"/>
      <c r="E2" s="2"/>
      <c r="F2" s="2"/>
      <c r="G2" s="2"/>
      <c r="H2" s="2"/>
    </row>
    <row r="3" spans="1:8" ht="18" x14ac:dyDescent="0.35">
      <c r="A3" s="2"/>
      <c r="B3" s="2"/>
      <c r="C3" s="2"/>
      <c r="D3" s="2"/>
      <c r="E3" s="2"/>
      <c r="F3" s="2"/>
      <c r="G3" s="2"/>
      <c r="H3" s="2"/>
    </row>
    <row r="4" spans="1:8" ht="18" x14ac:dyDescent="0.35">
      <c r="A4" s="2" t="s">
        <v>63</v>
      </c>
      <c r="B4" s="2"/>
      <c r="C4" s="2"/>
      <c r="D4" s="2"/>
      <c r="E4" s="2"/>
      <c r="F4" s="2"/>
      <c r="G4" s="2"/>
      <c r="H4" s="2"/>
    </row>
    <row r="5" spans="1:8" ht="18" x14ac:dyDescent="0.35">
      <c r="A5" s="2" t="s">
        <v>103</v>
      </c>
      <c r="B5" s="2"/>
      <c r="C5" s="2"/>
      <c r="D5" s="2"/>
      <c r="E5" s="2"/>
      <c r="F5" s="2"/>
      <c r="G5" s="2"/>
      <c r="H5" s="2"/>
    </row>
    <row r="6" spans="1:8" ht="18" x14ac:dyDescent="0.35">
      <c r="A6" s="2" t="s">
        <v>104</v>
      </c>
      <c r="B6" s="2"/>
      <c r="C6" s="2"/>
      <c r="D6" s="2"/>
      <c r="E6" s="2"/>
      <c r="F6" s="2"/>
      <c r="G6" s="2"/>
      <c r="H6" s="2"/>
    </row>
    <row r="7" spans="1:8" ht="18" x14ac:dyDescent="0.35">
      <c r="A7" s="2" t="s">
        <v>136</v>
      </c>
      <c r="B7" s="2"/>
      <c r="C7" s="2"/>
      <c r="D7" s="2"/>
      <c r="E7" s="2"/>
      <c r="F7" s="2"/>
      <c r="G7" s="2"/>
      <c r="H7" s="2"/>
    </row>
    <row r="8" spans="1:8" ht="18" x14ac:dyDescent="0.35">
      <c r="A8" s="2" t="s">
        <v>105</v>
      </c>
      <c r="B8" s="2"/>
      <c r="C8" s="2"/>
      <c r="D8" s="2"/>
      <c r="E8" s="2"/>
      <c r="F8" s="2"/>
      <c r="G8" s="2"/>
      <c r="H8" s="2"/>
    </row>
    <row r="9" spans="1:8" ht="18" x14ac:dyDescent="0.35">
      <c r="A9" s="2" t="s">
        <v>106</v>
      </c>
      <c r="B9" s="2"/>
      <c r="C9" s="2"/>
      <c r="D9" s="2"/>
      <c r="E9" s="2"/>
      <c r="F9" s="2"/>
      <c r="G9" s="2"/>
      <c r="H9" s="2"/>
    </row>
    <row r="10" spans="1:8" ht="18" x14ac:dyDescent="0.35">
      <c r="A10" s="2" t="s">
        <v>137</v>
      </c>
      <c r="B10" s="2"/>
      <c r="C10" s="2"/>
      <c r="D10" s="2"/>
      <c r="E10" s="2"/>
      <c r="F10" s="2"/>
      <c r="G10" s="2"/>
      <c r="H10" s="2"/>
    </row>
  </sheetData>
  <phoneticPr fontId="4" type="noConversion"/>
  <pageMargins left="0.78740157499999996" right="0.78740157499999996" top="0.984251969" bottom="0.984251969" header="0.4921259845" footer="0.4921259845"/>
  <pageSetup paperSize="9" scale="9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zoomScaleNormal="100" workbookViewId="0">
      <pane xSplit="1" ySplit="3" topLeftCell="L4" activePane="bottomRight" state="frozen"/>
      <selection pane="topRight" activeCell="B1" sqref="B1"/>
      <selection pane="bottomLeft" activeCell="A4" sqref="A4"/>
      <selection pane="bottomRight" sqref="A1:AF1"/>
    </sheetView>
  </sheetViews>
  <sheetFormatPr baseColWidth="10" defaultColWidth="13" defaultRowHeight="13.8" x14ac:dyDescent="0.3"/>
  <cols>
    <col min="1" max="1" width="22.3984375" style="4" customWidth="1"/>
    <col min="2" max="32" width="6.59765625" style="4" customWidth="1"/>
    <col min="33" max="16384" width="13" style="4"/>
  </cols>
  <sheetData>
    <row r="1" spans="1:33" ht="30" customHeight="1" thickBot="1" x14ac:dyDescent="0.35">
      <c r="A1" s="59" t="s">
        <v>63</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1"/>
    </row>
    <row r="3" spans="1:33" ht="30" customHeight="1" x14ac:dyDescent="0.3">
      <c r="A3" s="5" t="s">
        <v>60</v>
      </c>
      <c r="B3" s="6">
        <v>1980</v>
      </c>
      <c r="C3" s="7">
        <v>1985</v>
      </c>
      <c r="D3" s="7">
        <v>1990</v>
      </c>
      <c r="E3" s="7">
        <v>1991</v>
      </c>
      <c r="F3" s="7">
        <v>1992</v>
      </c>
      <c r="G3" s="7">
        <v>1993</v>
      </c>
      <c r="H3" s="7">
        <v>1994</v>
      </c>
      <c r="I3" s="7">
        <v>1995</v>
      </c>
      <c r="J3" s="7">
        <v>1996</v>
      </c>
      <c r="K3" s="7">
        <v>1997</v>
      </c>
      <c r="L3" s="7">
        <v>1998</v>
      </c>
      <c r="M3" s="7">
        <v>1999</v>
      </c>
      <c r="N3" s="7">
        <v>2000</v>
      </c>
      <c r="O3" s="7">
        <v>2001</v>
      </c>
      <c r="P3" s="7">
        <v>2002</v>
      </c>
      <c r="Q3" s="7">
        <v>2003</v>
      </c>
      <c r="R3" s="7">
        <v>2004</v>
      </c>
      <c r="S3" s="7">
        <v>2005</v>
      </c>
      <c r="T3" s="7">
        <v>2006</v>
      </c>
      <c r="U3" s="7">
        <v>2007</v>
      </c>
      <c r="V3" s="7">
        <v>2008</v>
      </c>
      <c r="W3" s="7">
        <v>2009</v>
      </c>
      <c r="X3" s="7">
        <v>2010</v>
      </c>
      <c r="Y3" s="8">
        <v>2011</v>
      </c>
      <c r="Z3" s="7">
        <v>2012</v>
      </c>
      <c r="AA3" s="8">
        <v>2013</v>
      </c>
      <c r="AB3" s="7">
        <v>2014</v>
      </c>
      <c r="AC3" s="8">
        <v>2015</v>
      </c>
      <c r="AD3" s="8">
        <v>2016</v>
      </c>
      <c r="AE3" s="8">
        <v>2017</v>
      </c>
      <c r="AF3" s="8">
        <v>2018</v>
      </c>
    </row>
    <row r="4" spans="1:33" ht="9.9" customHeight="1" x14ac:dyDescent="0.3"/>
    <row r="5" spans="1:33" ht="30" customHeight="1" x14ac:dyDescent="0.3">
      <c r="A5" s="9" t="s">
        <v>123</v>
      </c>
      <c r="B5" s="10">
        <v>19027.271784547069</v>
      </c>
      <c r="C5" s="10">
        <v>26606.569952572147</v>
      </c>
      <c r="D5" s="10">
        <v>34473.182267937475</v>
      </c>
      <c r="E5" s="10">
        <v>37328.775004624433</v>
      </c>
      <c r="F5" s="10">
        <v>40383.579860480771</v>
      </c>
      <c r="G5" s="10">
        <v>43645.851396605045</v>
      </c>
      <c r="H5" s="10">
        <v>47120.191558893093</v>
      </c>
      <c r="I5" s="10">
        <v>49531.30763182947</v>
      </c>
      <c r="J5" s="10">
        <v>51222.987483681034</v>
      </c>
      <c r="K5" s="10">
        <v>51810.996429479506</v>
      </c>
      <c r="L5" s="10">
        <v>53394.067688637493</v>
      </c>
      <c r="M5" s="10">
        <v>56332.197920072846</v>
      </c>
      <c r="N5" s="10">
        <v>57923.360228508078</v>
      </c>
      <c r="O5" s="10">
        <v>59836.586574610374</v>
      </c>
      <c r="P5" s="10">
        <v>62186.374959109788</v>
      </c>
      <c r="Q5" s="10">
        <v>64500.954877906093</v>
      </c>
      <c r="R5" s="10">
        <v>66649.790286263</v>
      </c>
      <c r="S5" s="10">
        <v>68831.669117362078</v>
      </c>
      <c r="T5" s="10">
        <v>71637.689264124609</v>
      </c>
      <c r="U5" s="10">
        <v>74427.40972544963</v>
      </c>
      <c r="V5" s="10">
        <v>78572.841019573694</v>
      </c>
      <c r="W5" s="10">
        <v>82755.692727823785</v>
      </c>
      <c r="X5" s="10">
        <v>85271.833708535458</v>
      </c>
      <c r="Y5" s="10">
        <v>86971.832011754377</v>
      </c>
      <c r="Z5" s="10">
        <v>90361.638223509464</v>
      </c>
      <c r="AA5" s="10">
        <v>93345.694801372796</v>
      </c>
      <c r="AB5" s="10">
        <v>96675.568668371998</v>
      </c>
      <c r="AC5" s="10">
        <v>100136.19250605399</v>
      </c>
      <c r="AD5" s="10">
        <v>103755.81990468307</v>
      </c>
      <c r="AE5" s="10">
        <v>105882.1312575099</v>
      </c>
      <c r="AF5" s="10">
        <v>109282.60264923527</v>
      </c>
    </row>
    <row r="6" spans="1:33" ht="30" customHeight="1" x14ac:dyDescent="0.3">
      <c r="A6" s="9" t="s">
        <v>124</v>
      </c>
      <c r="B6" s="11">
        <v>1852.527022281263</v>
      </c>
      <c r="C6" s="11">
        <v>2786.7220751230252</v>
      </c>
      <c r="D6" s="11">
        <v>4240.8145398545821</v>
      </c>
      <c r="E6" s="11">
        <v>4557.1606374705771</v>
      </c>
      <c r="F6" s="11">
        <v>5241.0110891280538</v>
      </c>
      <c r="G6" s="11">
        <v>5475.3622503644519</v>
      </c>
      <c r="H6" s="11">
        <v>5801.6749292834866</v>
      </c>
      <c r="I6" s="11">
        <v>6280.9946202212814</v>
      </c>
      <c r="J6" s="11">
        <v>6778.4287082594838</v>
      </c>
      <c r="K6" s="11">
        <v>6994.0770203107331</v>
      </c>
      <c r="L6" s="11">
        <v>7149.676143140463</v>
      </c>
      <c r="M6" s="11">
        <v>7281.9924387879164</v>
      </c>
      <c r="N6" s="11">
        <v>8571.1455175967276</v>
      </c>
      <c r="O6" s="11">
        <v>9080.8835506005416</v>
      </c>
      <c r="P6" s="11">
        <v>8535.6162970066198</v>
      </c>
      <c r="Q6" s="11">
        <v>8022.9091277888101</v>
      </c>
      <c r="R6" s="11">
        <v>8538.0724286107179</v>
      </c>
      <c r="S6" s="11">
        <v>9136.2002668300265</v>
      </c>
      <c r="T6" s="11">
        <v>9496.4585242086614</v>
      </c>
      <c r="U6" s="11">
        <v>9953.6150111085553</v>
      </c>
      <c r="V6" s="11">
        <v>10370.648932126804</v>
      </c>
      <c r="W6" s="11">
        <v>10993.098902039543</v>
      </c>
      <c r="X6" s="11">
        <v>11874.568136675385</v>
      </c>
      <c r="Y6" s="11">
        <v>12096.479348510937</v>
      </c>
      <c r="Z6" s="11">
        <v>12127.544765676936</v>
      </c>
      <c r="AA6" s="11">
        <v>12692.697714192975</v>
      </c>
      <c r="AB6" s="11">
        <v>13638.747094999828</v>
      </c>
      <c r="AC6" s="11">
        <v>14264.725431573333</v>
      </c>
      <c r="AD6" s="11">
        <v>15208.87469067553</v>
      </c>
      <c r="AE6" s="11">
        <v>15770.318172078274</v>
      </c>
      <c r="AF6" s="11">
        <v>16083.783713966104</v>
      </c>
    </row>
    <row r="7" spans="1:33" ht="30" customHeight="1" x14ac:dyDescent="0.3">
      <c r="A7" s="9" t="s">
        <v>125</v>
      </c>
      <c r="B7" s="11">
        <v>780.85386657045183</v>
      </c>
      <c r="C7" s="11">
        <v>889.91071307063021</v>
      </c>
      <c r="D7" s="11">
        <v>1032.2776740350971</v>
      </c>
      <c r="E7" s="11">
        <v>1104.4015267442196</v>
      </c>
      <c r="F7" s="11">
        <v>1202.096721078902</v>
      </c>
      <c r="G7" s="11">
        <v>1256.8340510215514</v>
      </c>
      <c r="H7" s="11">
        <v>1449.4539308328344</v>
      </c>
      <c r="I7" s="11">
        <v>1447.5098475074356</v>
      </c>
      <c r="J7" s="11">
        <v>1445.7240497385437</v>
      </c>
      <c r="K7" s="11">
        <v>1578.307206147434</v>
      </c>
      <c r="L7" s="11">
        <v>1547.2682084000796</v>
      </c>
      <c r="M7" s="11">
        <v>1564.0727666000457</v>
      </c>
      <c r="N7" s="11">
        <v>1751.964236232305</v>
      </c>
      <c r="O7" s="11">
        <v>1794.9461318913964</v>
      </c>
      <c r="P7" s="11">
        <v>1849.2934819238949</v>
      </c>
      <c r="Q7" s="11">
        <v>1969.9166473645821</v>
      </c>
      <c r="R7" s="11">
        <v>1976.3428157158694</v>
      </c>
      <c r="S7" s="11">
        <v>2224.1772515201696</v>
      </c>
      <c r="T7" s="11">
        <v>2126.3913394331053</v>
      </c>
      <c r="U7" s="11">
        <v>2285.480129878033</v>
      </c>
      <c r="V7" s="11">
        <v>2424.4571707676564</v>
      </c>
      <c r="W7" s="11">
        <v>2399.5820418630001</v>
      </c>
      <c r="X7" s="11">
        <v>2367.7112115700002</v>
      </c>
      <c r="Y7" s="11">
        <v>2426.3518473924887</v>
      </c>
      <c r="Z7" s="11">
        <v>2555.6526896378396</v>
      </c>
      <c r="AA7" s="11">
        <v>2664.9771451868396</v>
      </c>
      <c r="AB7" s="11">
        <v>2617.3139234960008</v>
      </c>
      <c r="AC7" s="11">
        <v>2666.5207658400004</v>
      </c>
      <c r="AD7" s="11">
        <v>2992.2758421110002</v>
      </c>
      <c r="AE7" s="11">
        <v>2849.7202828617201</v>
      </c>
      <c r="AF7" s="11">
        <v>2820.3715873342808</v>
      </c>
    </row>
    <row r="8" spans="1:33" s="14" customFormat="1" ht="30" customHeight="1" x14ac:dyDescent="0.3">
      <c r="A8" s="12" t="s">
        <v>126</v>
      </c>
      <c r="B8" s="13">
        <f>SUM(B5,B7)</f>
        <v>19808.12565111752</v>
      </c>
      <c r="C8" s="13">
        <f t="shared" ref="C8:Q8" si="0">SUM(C5,C7)</f>
        <v>27496.480665642775</v>
      </c>
      <c r="D8" s="13">
        <f t="shared" si="0"/>
        <v>35505.459941972571</v>
      </c>
      <c r="E8" s="13">
        <f t="shared" si="0"/>
        <v>38433.176531368656</v>
      </c>
      <c r="F8" s="13">
        <f t="shared" si="0"/>
        <v>41585.676581559674</v>
      </c>
      <c r="G8" s="13">
        <f t="shared" si="0"/>
        <v>44902.685447626594</v>
      </c>
      <c r="H8" s="13">
        <f t="shared" si="0"/>
        <v>48569.645489725925</v>
      </c>
      <c r="I8" s="13">
        <f t="shared" si="0"/>
        <v>50978.817479336903</v>
      </c>
      <c r="J8" s="13">
        <f t="shared" si="0"/>
        <v>52668.711533419577</v>
      </c>
      <c r="K8" s="13">
        <f t="shared" si="0"/>
        <v>53389.303635626944</v>
      </c>
      <c r="L8" s="13">
        <f t="shared" si="0"/>
        <v>54941.33589703757</v>
      </c>
      <c r="M8" s="13">
        <f t="shared" si="0"/>
        <v>57896.270686672891</v>
      </c>
      <c r="N8" s="13">
        <f t="shared" si="0"/>
        <v>59675.324464740384</v>
      </c>
      <c r="O8" s="13">
        <f t="shared" si="0"/>
        <v>61631.53270650177</v>
      </c>
      <c r="P8" s="13">
        <f t="shared" si="0"/>
        <v>64035.668441033682</v>
      </c>
      <c r="Q8" s="13">
        <f t="shared" si="0"/>
        <v>66470.871525270675</v>
      </c>
      <c r="R8" s="13">
        <f t="shared" ref="R8:W8" si="1">SUM(R5,R7)</f>
        <v>68626.133101978863</v>
      </c>
      <c r="S8" s="13">
        <f t="shared" si="1"/>
        <v>71055.846368882252</v>
      </c>
      <c r="T8" s="13">
        <f t="shared" si="1"/>
        <v>73764.080603557712</v>
      </c>
      <c r="U8" s="13">
        <f t="shared" si="1"/>
        <v>76712.889855327667</v>
      </c>
      <c r="V8" s="13">
        <f t="shared" si="1"/>
        <v>80997.298190341346</v>
      </c>
      <c r="W8" s="13">
        <f t="shared" si="1"/>
        <v>85155.274769686788</v>
      </c>
      <c r="X8" s="13">
        <f t="shared" ref="X8:Y8" si="2">SUM(X5,X7)</f>
        <v>87639.544920105458</v>
      </c>
      <c r="Y8" s="13">
        <f t="shared" si="2"/>
        <v>89398.18385914687</v>
      </c>
      <c r="Z8" s="13">
        <f t="shared" ref="Z8:AA8" si="3">SUM(Z5,Z7)</f>
        <v>92917.290913147299</v>
      </c>
      <c r="AA8" s="13">
        <f t="shared" si="3"/>
        <v>96010.67194655964</v>
      </c>
      <c r="AB8" s="13">
        <f t="shared" ref="AB8:AC8" si="4">SUM(AB5,AB7)</f>
        <v>99292.882591867994</v>
      </c>
      <c r="AC8" s="13">
        <f t="shared" si="4"/>
        <v>102802.713271894</v>
      </c>
      <c r="AD8" s="13">
        <f t="shared" ref="AD8:AE8" si="5">SUM(AD5,AD7)</f>
        <v>106748.09574679408</v>
      </c>
      <c r="AE8" s="13">
        <f t="shared" si="5"/>
        <v>108731.85154037162</v>
      </c>
      <c r="AF8" s="13">
        <f t="shared" ref="AF8" si="6">SUM(AF5,AF7)</f>
        <v>112102.97423656954</v>
      </c>
      <c r="AG8" s="58"/>
    </row>
    <row r="9" spans="1:33" s="14" customFormat="1" ht="30" customHeight="1" x14ac:dyDescent="0.3">
      <c r="A9" s="12" t="s">
        <v>127</v>
      </c>
      <c r="B9" s="15">
        <f>100/B10*B8</f>
        <v>25.94075010895887</v>
      </c>
      <c r="C9" s="15">
        <f t="shared" ref="C9:Q9" si="7">100/C10*C8</f>
        <v>26.628901211479331</v>
      </c>
      <c r="D9" s="15">
        <f t="shared" si="7"/>
        <v>26.08097458647266</v>
      </c>
      <c r="E9" s="15">
        <f t="shared" si="7"/>
        <v>26.333243956181473</v>
      </c>
      <c r="F9" s="15">
        <f t="shared" si="7"/>
        <v>26.970626933525068</v>
      </c>
      <c r="G9" s="15">
        <f t="shared" si="7"/>
        <v>28.192001645025211</v>
      </c>
      <c r="H9" s="15">
        <f t="shared" si="7"/>
        <v>29.04557990995561</v>
      </c>
      <c r="I9" s="15">
        <f t="shared" si="7"/>
        <v>28.865398188145726</v>
      </c>
      <c r="J9" s="15">
        <f t="shared" si="7"/>
        <v>28.85310502609094</v>
      </c>
      <c r="K9" s="15">
        <f t="shared" si="7"/>
        <v>28.289656754678642</v>
      </c>
      <c r="L9" s="15">
        <f t="shared" si="7"/>
        <v>27.981809707723084</v>
      </c>
      <c r="M9" s="15">
        <f t="shared" si="7"/>
        <v>28.401326869229322</v>
      </c>
      <c r="N9" s="15">
        <f t="shared" si="7"/>
        <v>27.937038718807198</v>
      </c>
      <c r="O9" s="15">
        <f t="shared" si="7"/>
        <v>27.947629931912672</v>
      </c>
      <c r="P9" s="15">
        <f t="shared" si="7"/>
        <v>28.2424883785628</v>
      </c>
      <c r="Q9" s="15">
        <f t="shared" si="7"/>
        <v>28.668233293093678</v>
      </c>
      <c r="R9" s="15">
        <f t="shared" ref="R9:W9" si="8">100/R10*R8</f>
        <v>28.317155747132286</v>
      </c>
      <c r="S9" s="15">
        <f t="shared" si="8"/>
        <v>27.966482092792177</v>
      </c>
      <c r="T9" s="15">
        <f t="shared" si="8"/>
        <v>27.541951370496299</v>
      </c>
      <c r="U9" s="15">
        <f t="shared" si="8"/>
        <v>27.013676682644775</v>
      </c>
      <c r="V9" s="15">
        <f t="shared" si="8"/>
        <v>27.572430123145796</v>
      </c>
      <c r="W9" s="15">
        <f t="shared" si="8"/>
        <v>29.563284662932912</v>
      </c>
      <c r="X9" s="15">
        <f>100/X10*X8</f>
        <v>29.618296653832395</v>
      </c>
      <c r="Y9" s="15">
        <f t="shared" ref="Y9" si="9">100/Y10*Y8</f>
        <v>28.82616031808595</v>
      </c>
      <c r="Z9" s="15">
        <f t="shared" ref="Z9:AA9" si="10">100/Z10*Z8</f>
        <v>29.159392217557883</v>
      </c>
      <c r="AA9" s="15">
        <f t="shared" si="10"/>
        <v>29.641138792961648</v>
      </c>
      <c r="AB9" s="15">
        <f t="shared" ref="AB9:AC9" si="11">100/AB10*AB8</f>
        <v>29.8046090665432</v>
      </c>
      <c r="AC9" s="15">
        <f t="shared" si="11"/>
        <v>29.861138817044797</v>
      </c>
      <c r="AD9" s="15">
        <f t="shared" ref="AD9:AE9" si="12">100/AD10*AD8</f>
        <v>29.876345058599917</v>
      </c>
      <c r="AE9" s="15">
        <f t="shared" si="12"/>
        <v>29.363514740810391</v>
      </c>
      <c r="AF9" s="15">
        <f t="shared" ref="AF9" si="13">100/AF10*AF8</f>
        <v>29.063911114373589</v>
      </c>
    </row>
    <row r="10" spans="1:33" ht="30" customHeight="1" x14ac:dyDescent="0.3">
      <c r="A10" s="9" t="s">
        <v>128</v>
      </c>
      <c r="B10" s="10">
        <v>76359.108999999997</v>
      </c>
      <c r="C10" s="10">
        <v>103258.037</v>
      </c>
      <c r="D10" s="10">
        <v>136135.48000000001</v>
      </c>
      <c r="E10" s="10">
        <v>145949.26699999999</v>
      </c>
      <c r="F10" s="10">
        <v>154188.76499999998</v>
      </c>
      <c r="G10" s="10">
        <v>159274.55599999998</v>
      </c>
      <c r="H10" s="10">
        <v>167218.715</v>
      </c>
      <c r="I10" s="10">
        <v>176608.745</v>
      </c>
      <c r="J10" s="10">
        <v>182540.87899999999</v>
      </c>
      <c r="K10" s="10">
        <v>188723.75899999999</v>
      </c>
      <c r="L10" s="10">
        <v>196346.614</v>
      </c>
      <c r="M10" s="10">
        <v>203850.584</v>
      </c>
      <c r="N10" s="10">
        <v>213606.478</v>
      </c>
      <c r="O10" s="10">
        <v>220525.07800000001</v>
      </c>
      <c r="P10" s="10">
        <v>226735.22099999999</v>
      </c>
      <c r="Q10" s="10">
        <v>231862.462</v>
      </c>
      <c r="R10" s="10">
        <v>242348.25599999999</v>
      </c>
      <c r="S10" s="10">
        <v>254075.02500000002</v>
      </c>
      <c r="T10" s="10">
        <v>267824.45299999998</v>
      </c>
      <c r="U10" s="10">
        <v>283977.967</v>
      </c>
      <c r="V10" s="10">
        <v>293761.913</v>
      </c>
      <c r="W10" s="10">
        <v>288044.02399999998</v>
      </c>
      <c r="X10" s="10">
        <v>295896.641</v>
      </c>
      <c r="Y10" s="10">
        <v>310128.65699999995</v>
      </c>
      <c r="Z10" s="10">
        <v>318653.04399999999</v>
      </c>
      <c r="AA10" s="10">
        <v>323910.19999999995</v>
      </c>
      <c r="AB10" s="10">
        <v>333146.06599999999</v>
      </c>
      <c r="AC10" s="10">
        <v>344269.23199999996</v>
      </c>
      <c r="AD10" s="10">
        <v>357299.71499999997</v>
      </c>
      <c r="AE10" s="10">
        <v>370295.76500000001</v>
      </c>
      <c r="AF10" s="10">
        <v>385711.93599999999</v>
      </c>
    </row>
    <row r="11" spans="1:33" s="14" customFormat="1" ht="8.1" customHeight="1" x14ac:dyDescent="0.3">
      <c r="C11" s="16"/>
      <c r="D11" s="16"/>
      <c r="E11" s="16"/>
      <c r="F11" s="16"/>
      <c r="G11" s="16"/>
      <c r="H11" s="16"/>
      <c r="I11" s="17"/>
      <c r="J11" s="17"/>
      <c r="K11" s="17"/>
      <c r="L11" s="17"/>
      <c r="M11" s="17"/>
      <c r="N11" s="17"/>
      <c r="O11" s="17"/>
      <c r="P11" s="17"/>
      <c r="Q11" s="17"/>
      <c r="R11" s="17"/>
      <c r="S11" s="17"/>
      <c r="T11" s="17"/>
      <c r="U11" s="17"/>
      <c r="V11" s="17"/>
      <c r="W11" s="17"/>
      <c r="X11" s="17"/>
      <c r="Y11" s="17"/>
      <c r="Z11" s="17"/>
      <c r="AA11" s="17"/>
      <c r="AB11" s="17"/>
      <c r="AC11" s="17"/>
      <c r="AD11" s="17"/>
      <c r="AE11" s="17"/>
      <c r="AF11" s="17"/>
    </row>
    <row r="12" spans="1:33" s="21" customFormat="1" ht="12.9" customHeight="1" x14ac:dyDescent="0.25">
      <c r="A12" s="18" t="s">
        <v>131</v>
      </c>
      <c r="B12" s="54"/>
      <c r="C12" s="54"/>
      <c r="D12" s="54"/>
      <c r="E12" s="54"/>
      <c r="F12" s="54"/>
      <c r="G12" s="54"/>
      <c r="H12" s="54"/>
      <c r="I12" s="54"/>
      <c r="J12" s="56"/>
      <c r="K12" s="55"/>
      <c r="L12" s="54"/>
      <c r="M12" s="54"/>
      <c r="N12" s="54"/>
      <c r="O12" s="54"/>
      <c r="P12" s="54"/>
      <c r="Q12" s="54"/>
      <c r="R12" s="54"/>
      <c r="S12" s="54"/>
      <c r="T12" s="54"/>
      <c r="U12" s="57"/>
      <c r="V12" s="54"/>
      <c r="W12" s="54"/>
      <c r="X12" s="54"/>
      <c r="Y12" s="54"/>
      <c r="Z12" s="54"/>
      <c r="AA12" s="54"/>
      <c r="AB12" s="54"/>
      <c r="AC12" s="54"/>
      <c r="AD12" s="54"/>
      <c r="AE12" s="57"/>
      <c r="AF12" s="57"/>
    </row>
    <row r="13" spans="1:33" s="22" customFormat="1" ht="27.75" customHeight="1" x14ac:dyDescent="0.25">
      <c r="A13" s="62" t="s">
        <v>119</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row>
    <row r="14" spans="1:33" s="22" customFormat="1" ht="27" customHeight="1" x14ac:dyDescent="0.25">
      <c r="A14" s="63" t="s">
        <v>130</v>
      </c>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5"/>
      <c r="AD14" s="65"/>
      <c r="AE14" s="65"/>
      <c r="AF14" s="65"/>
    </row>
    <row r="15" spans="1:33" s="26" customFormat="1" ht="14.1" customHeight="1" x14ac:dyDescent="0.25">
      <c r="A15" s="23" t="s">
        <v>120</v>
      </c>
      <c r="B15" s="24"/>
      <c r="C15" s="24"/>
      <c r="D15" s="24"/>
      <c r="E15" s="24"/>
      <c r="F15" s="24"/>
      <c r="G15" s="24"/>
      <c r="H15" s="24"/>
      <c r="I15" s="24"/>
      <c r="J15" s="24"/>
      <c r="K15" s="24"/>
      <c r="L15" s="24"/>
      <c r="M15" s="24"/>
      <c r="N15" s="24"/>
      <c r="O15" s="24"/>
      <c r="P15" s="24"/>
      <c r="Q15" s="24"/>
      <c r="R15" s="24"/>
      <c r="S15" s="24"/>
      <c r="T15" s="25"/>
      <c r="U15" s="25"/>
      <c r="V15" s="25"/>
      <c r="W15" s="25"/>
      <c r="X15" s="25"/>
      <c r="Y15" s="25"/>
      <c r="Z15" s="25"/>
      <c r="AA15" s="25"/>
      <c r="AB15" s="25"/>
      <c r="AC15" s="25"/>
      <c r="AD15" s="25"/>
      <c r="AE15" s="25"/>
      <c r="AF15" s="25"/>
    </row>
    <row r="16" spans="1:33" s="26" customFormat="1" ht="14.1" customHeight="1" x14ac:dyDescent="0.25">
      <c r="A16" s="23" t="s">
        <v>121</v>
      </c>
      <c r="B16" s="24"/>
      <c r="C16" s="24"/>
      <c r="D16" s="24"/>
      <c r="E16" s="24"/>
      <c r="F16" s="24"/>
      <c r="G16" s="24"/>
      <c r="H16" s="24"/>
      <c r="I16" s="24"/>
      <c r="J16" s="24"/>
      <c r="K16" s="24"/>
      <c r="L16" s="24"/>
      <c r="M16" s="24"/>
      <c r="N16" s="24"/>
      <c r="O16" s="24"/>
      <c r="P16" s="24"/>
      <c r="Q16" s="24"/>
      <c r="R16" s="24"/>
      <c r="S16" s="24"/>
      <c r="T16" s="25"/>
      <c r="U16" s="25"/>
      <c r="V16" s="25"/>
      <c r="W16" s="25"/>
      <c r="X16" s="25"/>
      <c r="Y16" s="25"/>
      <c r="Z16" s="25"/>
      <c r="AA16" s="25"/>
      <c r="AB16" s="25"/>
      <c r="AC16" s="25"/>
      <c r="AD16" s="25"/>
      <c r="AE16" s="25"/>
      <c r="AF16" s="25"/>
    </row>
    <row r="17" spans="1:32" s="26" customFormat="1" ht="14.1" customHeight="1" x14ac:dyDescent="0.25">
      <c r="A17" s="23" t="s">
        <v>122</v>
      </c>
      <c r="B17" s="24"/>
      <c r="C17" s="24"/>
      <c r="D17" s="24"/>
      <c r="E17" s="24"/>
      <c r="F17" s="24"/>
      <c r="G17" s="24"/>
      <c r="H17" s="24"/>
      <c r="I17" s="24"/>
      <c r="J17" s="24"/>
      <c r="K17" s="24"/>
      <c r="L17" s="24"/>
      <c r="M17" s="24"/>
      <c r="N17" s="24"/>
      <c r="O17" s="24"/>
      <c r="P17" s="24"/>
      <c r="Q17" s="24"/>
      <c r="R17" s="24"/>
      <c r="S17" s="24"/>
      <c r="T17" s="25"/>
      <c r="U17" s="25"/>
      <c r="V17" s="25"/>
      <c r="W17" s="25"/>
      <c r="X17" s="25"/>
      <c r="Y17" s="25"/>
      <c r="Z17" s="25"/>
      <c r="AA17" s="25"/>
      <c r="AB17" s="25"/>
      <c r="AC17" s="25"/>
      <c r="AD17" s="25"/>
      <c r="AE17" s="25"/>
      <c r="AF17" s="25"/>
    </row>
    <row r="18" spans="1:32" s="26" customFormat="1" ht="14.1" customHeight="1" x14ac:dyDescent="0.25">
      <c r="A18" s="23" t="s">
        <v>129</v>
      </c>
      <c r="B18" s="24"/>
      <c r="C18" s="24"/>
      <c r="D18" s="24"/>
      <c r="E18" s="24"/>
      <c r="F18" s="24"/>
      <c r="G18" s="24"/>
      <c r="H18" s="24"/>
      <c r="I18" s="24"/>
      <c r="J18" s="24"/>
      <c r="K18" s="24"/>
      <c r="L18" s="24"/>
      <c r="M18" s="24"/>
      <c r="N18" s="24"/>
      <c r="O18" s="24"/>
      <c r="P18" s="24"/>
      <c r="Q18" s="24"/>
      <c r="R18" s="24"/>
      <c r="S18" s="24"/>
      <c r="T18" s="25"/>
      <c r="U18" s="25"/>
      <c r="V18" s="25"/>
      <c r="W18" s="25"/>
      <c r="X18" s="25"/>
      <c r="Y18" s="25"/>
      <c r="Z18" s="25"/>
      <c r="AA18" s="25"/>
      <c r="AB18" s="25"/>
      <c r="AC18" s="25"/>
      <c r="AD18" s="25"/>
      <c r="AE18" s="25"/>
      <c r="AF18" s="25"/>
    </row>
  </sheetData>
  <mergeCells count="3">
    <mergeCell ref="A1:AF1"/>
    <mergeCell ref="A13:AF13"/>
    <mergeCell ref="A14:AF14"/>
  </mergeCells>
  <phoneticPr fontId="0" type="noConversion"/>
  <printOptions horizontalCentered="1" verticalCentered="1"/>
  <pageMargins left="0.19685039370078741" right="0.19685039370078741" top="0.78740157480314965" bottom="0.78740157480314965" header="0.51181102362204722" footer="0.51181102362204722"/>
  <pageSetup paperSize="9" scale="60" orientation="landscape" horizontalDpi="4294967295"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workbookViewId="0">
      <pane xSplit="2" ySplit="3" topLeftCell="M16" activePane="bottomRight" state="frozen"/>
      <selection sqref="A1:W1"/>
      <selection pane="topRight" sqref="A1:W1"/>
      <selection pane="bottomLeft" sqref="A1:W1"/>
      <selection pane="bottomRight" sqref="A1:AG1"/>
    </sheetView>
  </sheetViews>
  <sheetFormatPr baseColWidth="10" defaultColWidth="13" defaultRowHeight="13.8" x14ac:dyDescent="0.3"/>
  <cols>
    <col min="1" max="1" width="3.19921875" style="4" customWidth="1"/>
    <col min="2" max="2" width="28.69921875" style="4" customWidth="1"/>
    <col min="3" max="29" width="6.19921875" style="4" customWidth="1"/>
    <col min="30" max="33" width="6.69921875" style="4" customWidth="1"/>
    <col min="34" max="16384" width="13" style="4"/>
  </cols>
  <sheetData>
    <row r="1" spans="1:33" ht="30" customHeight="1" thickBot="1" x14ac:dyDescent="0.35">
      <c r="A1" s="59" t="s">
        <v>77</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1"/>
    </row>
    <row r="3" spans="1:33" ht="30" customHeight="1" x14ac:dyDescent="0.3">
      <c r="A3" s="27" t="s">
        <v>1</v>
      </c>
      <c r="B3" s="28" t="s">
        <v>56</v>
      </c>
      <c r="C3" s="7">
        <v>1980</v>
      </c>
      <c r="D3" s="7">
        <v>1985</v>
      </c>
      <c r="E3" s="7">
        <v>1990</v>
      </c>
      <c r="F3" s="7">
        <v>1991</v>
      </c>
      <c r="G3" s="7">
        <v>1992</v>
      </c>
      <c r="H3" s="7">
        <v>1993</v>
      </c>
      <c r="I3" s="7">
        <v>1994</v>
      </c>
      <c r="J3" s="7">
        <v>1995</v>
      </c>
      <c r="K3" s="7">
        <v>1996</v>
      </c>
      <c r="L3" s="7">
        <v>1997</v>
      </c>
      <c r="M3" s="7">
        <v>1998</v>
      </c>
      <c r="N3" s="7">
        <v>1999</v>
      </c>
      <c r="O3" s="7">
        <v>2000</v>
      </c>
      <c r="P3" s="7">
        <v>2001</v>
      </c>
      <c r="Q3" s="7">
        <v>2002</v>
      </c>
      <c r="R3" s="7">
        <v>2003</v>
      </c>
      <c r="S3" s="7">
        <v>2004</v>
      </c>
      <c r="T3" s="7">
        <v>2005</v>
      </c>
      <c r="U3" s="7">
        <v>2006</v>
      </c>
      <c r="V3" s="7">
        <v>2007</v>
      </c>
      <c r="W3" s="7">
        <v>2008</v>
      </c>
      <c r="X3" s="7">
        <v>2009</v>
      </c>
      <c r="Y3" s="7">
        <v>2010</v>
      </c>
      <c r="Z3" s="7">
        <v>2011</v>
      </c>
      <c r="AA3" s="7">
        <v>2012</v>
      </c>
      <c r="AB3" s="7">
        <v>2013</v>
      </c>
      <c r="AC3" s="7">
        <v>2014</v>
      </c>
      <c r="AD3" s="7">
        <v>2015</v>
      </c>
      <c r="AE3" s="7">
        <v>2016</v>
      </c>
      <c r="AF3" s="8" t="s">
        <v>112</v>
      </c>
      <c r="AG3" s="8" t="s">
        <v>111</v>
      </c>
    </row>
    <row r="4" spans="1:33" ht="9.9" customHeight="1" x14ac:dyDescent="0.3">
      <c r="A4" s="29"/>
    </row>
    <row r="5" spans="1:33" x14ac:dyDescent="0.3">
      <c r="A5" s="30" t="s">
        <v>2</v>
      </c>
      <c r="B5" s="9" t="s">
        <v>11</v>
      </c>
      <c r="C5" s="10">
        <v>6835.7910991198578</v>
      </c>
      <c r="D5" s="10">
        <v>10117.129416157411</v>
      </c>
      <c r="E5" s="10">
        <v>13419.384690782952</v>
      </c>
      <c r="F5" s="10">
        <v>14453.589226393153</v>
      </c>
      <c r="G5" s="10">
        <v>15336.787529720306</v>
      </c>
      <c r="H5" s="10">
        <v>15950.961006553272</v>
      </c>
      <c r="I5" s="10">
        <v>16680.748701186829</v>
      </c>
      <c r="J5" s="10">
        <v>17650.665610488119</v>
      </c>
      <c r="K5" s="10">
        <v>18533.424343945986</v>
      </c>
      <c r="L5" s="10">
        <v>18980.186551165276</v>
      </c>
      <c r="M5" s="10">
        <v>19664.919950873129</v>
      </c>
      <c r="N5" s="10">
        <v>20515.747839800013</v>
      </c>
      <c r="O5" s="10">
        <v>21473.041430782774</v>
      </c>
      <c r="P5" s="10">
        <v>22284.661824625298</v>
      </c>
      <c r="Q5" s="10">
        <v>22978.617012680588</v>
      </c>
      <c r="R5" s="10">
        <v>23728.67237264619</v>
      </c>
      <c r="S5" s="10">
        <v>24308.570608002094</v>
      </c>
      <c r="T5" s="10">
        <v>25116.392371999569</v>
      </c>
      <c r="U5" s="10">
        <v>26210.972643999998</v>
      </c>
      <c r="V5" s="10">
        <v>27419.755551000006</v>
      </c>
      <c r="W5" s="10">
        <v>28910.326236999997</v>
      </c>
      <c r="X5" s="10">
        <v>30393.218511999999</v>
      </c>
      <c r="Y5" s="10">
        <v>31568.763153</v>
      </c>
      <c r="Z5" s="10">
        <v>32624.667419230002</v>
      </c>
      <c r="AA5" s="10">
        <v>34182.83209566</v>
      </c>
      <c r="AB5" s="10">
        <v>35557.575846019994</v>
      </c>
      <c r="AC5" s="10">
        <v>36817.704497876002</v>
      </c>
      <c r="AD5" s="10">
        <v>37582.503830470007</v>
      </c>
      <c r="AE5" s="10">
        <v>38646.785039539995</v>
      </c>
      <c r="AF5" s="10">
        <v>39385.891368140001</v>
      </c>
      <c r="AG5" s="10">
        <v>40824.129534409993</v>
      </c>
    </row>
    <row r="6" spans="1:33" x14ac:dyDescent="0.3">
      <c r="A6" s="30" t="s">
        <v>3</v>
      </c>
      <c r="B6" s="9" t="s">
        <v>12</v>
      </c>
      <c r="C6" s="10">
        <v>2611.3261738287829</v>
      </c>
      <c r="D6" s="10">
        <v>3799.4917588278131</v>
      </c>
      <c r="E6" s="10">
        <v>5036.3609715637804</v>
      </c>
      <c r="F6" s="10">
        <v>5467.4557209630875</v>
      </c>
      <c r="G6" s="10">
        <v>5817.3777574674987</v>
      </c>
      <c r="H6" s="10">
        <v>6144.5037904339279</v>
      </c>
      <c r="I6" s="10">
        <v>6381.7310438692584</v>
      </c>
      <c r="J6" s="10">
        <v>6609.3528596120259</v>
      </c>
      <c r="K6" s="10">
        <v>6793.8178496656765</v>
      </c>
      <c r="L6" s="10">
        <v>6773.1188078774785</v>
      </c>
      <c r="M6" s="10">
        <v>6951.1576248269475</v>
      </c>
      <c r="N6" s="10">
        <v>7090.7363907931249</v>
      </c>
      <c r="O6" s="10">
        <v>7358.4445334597594</v>
      </c>
      <c r="P6" s="10">
        <v>7672.6223504360478</v>
      </c>
      <c r="Q6" s="10">
        <v>7929.4145833229068</v>
      </c>
      <c r="R6" s="10">
        <v>8283.47248946336</v>
      </c>
      <c r="S6" s="10">
        <v>8612.0129597000341</v>
      </c>
      <c r="T6" s="10">
        <v>8710.1165326784703</v>
      </c>
      <c r="U6" s="10">
        <v>8930.3171437093188</v>
      </c>
      <c r="V6" s="10">
        <v>9118.1658865569843</v>
      </c>
      <c r="W6" s="10">
        <v>9414.4126554058748</v>
      </c>
      <c r="X6" s="10">
        <v>9731.864906266419</v>
      </c>
      <c r="Y6" s="10">
        <v>10021.516171064926</v>
      </c>
      <c r="Z6" s="10">
        <v>10198.519266928854</v>
      </c>
      <c r="AA6" s="10">
        <v>10544.360041855551</v>
      </c>
      <c r="AB6" s="10">
        <v>10861.4304308635</v>
      </c>
      <c r="AC6" s="10">
        <v>11171.454555659209</v>
      </c>
      <c r="AD6" s="10">
        <v>11272.501867806275</v>
      </c>
      <c r="AE6" s="10">
        <v>11418.762728688569</v>
      </c>
      <c r="AF6" s="10">
        <v>11524.174778228551</v>
      </c>
      <c r="AG6" s="10">
        <v>11733.889177224935</v>
      </c>
    </row>
    <row r="7" spans="1:33" ht="27.6" x14ac:dyDescent="0.3">
      <c r="A7" s="30" t="s">
        <v>4</v>
      </c>
      <c r="B7" s="9" t="s">
        <v>13</v>
      </c>
      <c r="C7" s="10">
        <v>432.54870896710094</v>
      </c>
      <c r="D7" s="10">
        <v>486.2539334171492</v>
      </c>
      <c r="E7" s="10">
        <v>486.8353160904922</v>
      </c>
      <c r="F7" s="10">
        <v>502.16928409991061</v>
      </c>
      <c r="G7" s="10">
        <v>512.85219072258599</v>
      </c>
      <c r="H7" s="10">
        <v>521.19401466537795</v>
      </c>
      <c r="I7" s="10">
        <v>512.85219072258599</v>
      </c>
      <c r="J7" s="10">
        <v>506.60232698415007</v>
      </c>
      <c r="K7" s="10">
        <v>493.37005733886605</v>
      </c>
      <c r="L7" s="10">
        <v>465.61484851347711</v>
      </c>
      <c r="M7" s="10">
        <v>446.42922029316219</v>
      </c>
      <c r="N7" s="10">
        <v>427.67962907785437</v>
      </c>
      <c r="O7" s="10">
        <v>403.09317384068663</v>
      </c>
      <c r="P7" s="10">
        <v>385.86124768000002</v>
      </c>
      <c r="Q7" s="10">
        <v>369.63968506999993</v>
      </c>
      <c r="R7" s="10">
        <v>346.80303117000005</v>
      </c>
      <c r="S7" s="10">
        <v>329.38150417000003</v>
      </c>
      <c r="T7" s="10">
        <v>311.12038980999995</v>
      </c>
      <c r="U7" s="10">
        <v>299.39306508999999</v>
      </c>
      <c r="V7" s="10">
        <v>285.65928674999998</v>
      </c>
      <c r="W7" s="10">
        <v>275.79429472999999</v>
      </c>
      <c r="X7" s="10">
        <v>259.53184665999999</v>
      </c>
      <c r="Y7" s="10">
        <v>244.57920759999999</v>
      </c>
      <c r="Z7" s="10">
        <v>225.97847226000005</v>
      </c>
      <c r="AA7" s="10">
        <v>224.06515942000007</v>
      </c>
      <c r="AB7" s="10">
        <v>206.49072551000006</v>
      </c>
      <c r="AC7" s="10">
        <v>196.83502920000004</v>
      </c>
      <c r="AD7" s="10">
        <v>189.06997586000006</v>
      </c>
      <c r="AE7" s="10">
        <v>173.81792487999994</v>
      </c>
      <c r="AF7" s="10">
        <v>155.09358147142851</v>
      </c>
      <c r="AG7" s="10">
        <v>150.88647702000003</v>
      </c>
    </row>
    <row r="8" spans="1:33" x14ac:dyDescent="0.3">
      <c r="A8" s="30" t="s">
        <v>5</v>
      </c>
      <c r="B8" s="9" t="s">
        <v>14</v>
      </c>
      <c r="C8" s="11" t="s">
        <v>55</v>
      </c>
      <c r="D8" s="10">
        <v>6.8312464117788121</v>
      </c>
      <c r="E8" s="10">
        <v>9.1567771051503239</v>
      </c>
      <c r="F8" s="10">
        <v>11.772999135193274</v>
      </c>
      <c r="G8" s="10">
        <v>14.461893999404083</v>
      </c>
      <c r="H8" s="10">
        <v>16.424060521936294</v>
      </c>
      <c r="I8" s="10">
        <v>18.240881376132787</v>
      </c>
      <c r="J8" s="10">
        <v>19.040282551979246</v>
      </c>
      <c r="K8" s="10">
        <v>19.548992391154265</v>
      </c>
      <c r="L8" s="10">
        <v>19.166515264928815</v>
      </c>
      <c r="M8" s="10">
        <v>19.94011758464568</v>
      </c>
      <c r="N8" s="10">
        <v>22.763311846398693</v>
      </c>
      <c r="O8" s="10">
        <v>24.937683044701057</v>
      </c>
      <c r="P8" s="10">
        <v>28.856856000000001</v>
      </c>
      <c r="Q8" s="10">
        <v>29.522149000000002</v>
      </c>
      <c r="R8" s="10">
        <v>28.715527000000002</v>
      </c>
      <c r="S8" s="10">
        <v>31.948203999999997</v>
      </c>
      <c r="T8" s="10">
        <v>33.457934000000002</v>
      </c>
      <c r="U8" s="10">
        <v>36.433163</v>
      </c>
      <c r="V8" s="10">
        <v>36.737121999999999</v>
      </c>
      <c r="W8" s="10">
        <v>38.336177999999997</v>
      </c>
      <c r="X8" s="10">
        <v>39.122135</v>
      </c>
      <c r="Y8" s="10">
        <v>40.600926999999999</v>
      </c>
      <c r="Z8" s="10">
        <v>41.411173040000001</v>
      </c>
      <c r="AA8" s="10">
        <v>42.353228059999999</v>
      </c>
      <c r="AB8" s="10">
        <v>42.196461389999996</v>
      </c>
      <c r="AC8" s="10">
        <v>43.542601380000008</v>
      </c>
      <c r="AD8" s="10">
        <v>47.149534270000004</v>
      </c>
      <c r="AE8" s="10">
        <v>52.348197309999996</v>
      </c>
      <c r="AF8" s="10">
        <v>58.107955240000003</v>
      </c>
      <c r="AG8" s="10">
        <v>61.604232119999999</v>
      </c>
    </row>
    <row r="9" spans="1:33" x14ac:dyDescent="0.3">
      <c r="A9" s="30" t="s">
        <v>6</v>
      </c>
      <c r="B9" s="9" t="s">
        <v>15</v>
      </c>
      <c r="C9" s="10">
        <v>424.66804100892864</v>
      </c>
      <c r="D9" s="10">
        <v>500.84168065178574</v>
      </c>
      <c r="E9" s="10">
        <v>582.7283432678571</v>
      </c>
      <c r="F9" s="10">
        <v>601.77175317857143</v>
      </c>
      <c r="G9" s="10">
        <v>620.81516308928576</v>
      </c>
      <c r="H9" s="10">
        <v>639.85857299999998</v>
      </c>
      <c r="I9" s="10">
        <v>658.90198291071431</v>
      </c>
      <c r="J9" s="10">
        <v>678.70712921785707</v>
      </c>
      <c r="K9" s="10">
        <v>722.28797370714665</v>
      </c>
      <c r="L9" s="10">
        <v>841.00204832736813</v>
      </c>
      <c r="M9" s="10">
        <v>907.54234060398028</v>
      </c>
      <c r="N9" s="10">
        <v>1027.7135257180378</v>
      </c>
      <c r="O9" s="10">
        <v>1216</v>
      </c>
      <c r="P9" s="10">
        <v>1092.9127829376123</v>
      </c>
      <c r="Q9" s="10">
        <v>1017.5629682565509</v>
      </c>
      <c r="R9" s="10">
        <v>1070.5238098318735</v>
      </c>
      <c r="S9" s="10">
        <v>1076.2246169011605</v>
      </c>
      <c r="T9" s="10">
        <v>1253.5625815464969</v>
      </c>
      <c r="U9" s="10">
        <v>1455.135921086302</v>
      </c>
      <c r="V9" s="10">
        <v>1677.3701719195849</v>
      </c>
      <c r="W9" s="10">
        <v>1851.923492513695</v>
      </c>
      <c r="X9" s="10">
        <v>1870.5751311320134</v>
      </c>
      <c r="Y9" s="10">
        <v>1912.7254483311951</v>
      </c>
      <c r="Z9" s="10">
        <v>2045.8629407138301</v>
      </c>
      <c r="AA9" s="10">
        <v>2119.0218683022699</v>
      </c>
      <c r="AB9" s="10">
        <v>2195.0966093018401</v>
      </c>
      <c r="AC9" s="10">
        <v>2324.4722990925807</v>
      </c>
      <c r="AD9" s="10">
        <v>2467.3148198459994</v>
      </c>
      <c r="AE9" s="10">
        <v>2521.6890450916999</v>
      </c>
      <c r="AF9" s="10">
        <v>2634.2481036891404</v>
      </c>
      <c r="AG9" s="10">
        <v>2746.8488913929905</v>
      </c>
    </row>
    <row r="10" spans="1:33" x14ac:dyDescent="0.3">
      <c r="A10" s="30" t="s">
        <v>7</v>
      </c>
      <c r="B10" s="9" t="s">
        <v>16</v>
      </c>
      <c r="C10" s="10">
        <v>404.86035914914646</v>
      </c>
      <c r="D10" s="10">
        <v>534.50869530460807</v>
      </c>
      <c r="E10" s="10">
        <v>591.99290713138521</v>
      </c>
      <c r="F10" s="10">
        <v>652.38403232487656</v>
      </c>
      <c r="G10" s="10">
        <v>672.95044439438095</v>
      </c>
      <c r="H10" s="10">
        <v>705.72589260408563</v>
      </c>
      <c r="I10" s="10">
        <v>754.27134582821577</v>
      </c>
      <c r="J10" s="10">
        <v>785.09167678030269</v>
      </c>
      <c r="K10" s="10">
        <v>797.40812336940326</v>
      </c>
      <c r="L10" s="10">
        <v>804.17890598315444</v>
      </c>
      <c r="M10" s="10">
        <v>856.27624397723866</v>
      </c>
      <c r="N10" s="10">
        <v>888.55170308786865</v>
      </c>
      <c r="O10" s="10">
        <v>888.77713421945748</v>
      </c>
      <c r="P10" s="10">
        <v>888.06642699999998</v>
      </c>
      <c r="Q10" s="10">
        <v>907.50956099999996</v>
      </c>
      <c r="R10" s="10">
        <v>943.16364799999997</v>
      </c>
      <c r="S10" s="10">
        <v>987.61928399999988</v>
      </c>
      <c r="T10" s="10">
        <v>1183.5895059999998</v>
      </c>
      <c r="U10" s="10">
        <v>1119.978629</v>
      </c>
      <c r="V10" s="10">
        <v>1145.4823159999999</v>
      </c>
      <c r="W10" s="10">
        <v>1189.4614610000001</v>
      </c>
      <c r="X10" s="10">
        <v>1207.3337110000002</v>
      </c>
      <c r="Y10" s="10">
        <v>1223.3272880000002</v>
      </c>
      <c r="Z10" s="10">
        <v>1246.8414531800001</v>
      </c>
      <c r="AA10" s="10">
        <v>1290.0497137900002</v>
      </c>
      <c r="AB10" s="10">
        <v>1336.1029011099999</v>
      </c>
      <c r="AC10" s="10">
        <v>1360.0559182099998</v>
      </c>
      <c r="AD10" s="10">
        <v>1382.0042263299997</v>
      </c>
      <c r="AE10" s="10">
        <v>1386.5541009799999</v>
      </c>
      <c r="AF10" s="10">
        <v>1403.8554738000003</v>
      </c>
      <c r="AG10" s="10">
        <v>1423.5949084000001</v>
      </c>
    </row>
    <row r="11" spans="1:33" x14ac:dyDescent="0.3">
      <c r="A11" s="30" t="s">
        <v>8</v>
      </c>
      <c r="B11" s="9" t="s">
        <v>101</v>
      </c>
      <c r="C11" s="11" t="s">
        <v>55</v>
      </c>
      <c r="D11" s="11" t="s">
        <v>55</v>
      </c>
      <c r="E11" s="11" t="s">
        <v>55</v>
      </c>
      <c r="F11" s="11" t="s">
        <v>55</v>
      </c>
      <c r="G11" s="11" t="s">
        <v>55</v>
      </c>
      <c r="H11" s="11">
        <v>632.17324272260032</v>
      </c>
      <c r="I11" s="11">
        <v>1329.4083088072373</v>
      </c>
      <c r="J11" s="11">
        <v>1367.5952040252653</v>
      </c>
      <c r="K11" s="11">
        <v>1310.2428104525288</v>
      </c>
      <c r="L11" s="11">
        <v>1255.0878443807876</v>
      </c>
      <c r="M11" s="11">
        <v>1287.8902234396674</v>
      </c>
      <c r="N11" s="11">
        <v>1343.204332847255</v>
      </c>
      <c r="O11" s="11">
        <v>1384.9640257021099</v>
      </c>
      <c r="P11" s="11">
        <v>1413.9159605959255</v>
      </c>
      <c r="Q11" s="11">
        <v>1419.00284253</v>
      </c>
      <c r="R11" s="11">
        <v>1456.3145446599999</v>
      </c>
      <c r="S11" s="11">
        <v>1475.3615260999998</v>
      </c>
      <c r="T11" s="11">
        <v>1552.02453547</v>
      </c>
      <c r="U11" s="11">
        <v>1607.9146419200001</v>
      </c>
      <c r="V11" s="11">
        <v>1678.8511962800001</v>
      </c>
      <c r="W11" s="11">
        <v>1758.98532869</v>
      </c>
      <c r="X11" s="11">
        <v>1923.6364967899999</v>
      </c>
      <c r="Y11" s="11">
        <v>1969.1863754298001</v>
      </c>
      <c r="Z11" s="11">
        <v>2023.0767765599999</v>
      </c>
      <c r="AA11" s="11">
        <v>2603.6868065799999</v>
      </c>
      <c r="AB11" s="11">
        <v>2447.9875838669996</v>
      </c>
      <c r="AC11" s="11">
        <v>2456.4114335300001</v>
      </c>
      <c r="AD11" s="11">
        <v>2498.1736712299999</v>
      </c>
      <c r="AE11" s="11">
        <v>2529.8856677299996</v>
      </c>
      <c r="AF11" s="11">
        <v>2511.75293874</v>
      </c>
      <c r="AG11" s="11">
        <v>2620.5303503200007</v>
      </c>
    </row>
    <row r="12" spans="1:33" x14ac:dyDescent="0.3">
      <c r="A12" s="30" t="s">
        <v>9</v>
      </c>
      <c r="B12" s="9" t="s">
        <v>17</v>
      </c>
      <c r="C12" s="10">
        <v>2165.6737135091535</v>
      </c>
      <c r="D12" s="10">
        <v>2766.4062556775652</v>
      </c>
      <c r="E12" s="10">
        <v>3777.8231579253361</v>
      </c>
      <c r="F12" s="10">
        <v>4144.0528186158726</v>
      </c>
      <c r="G12" s="10">
        <v>4740.5121981352149</v>
      </c>
      <c r="H12" s="10">
        <v>5064.2551397861962</v>
      </c>
      <c r="I12" s="10">
        <v>5444.0368305923557</v>
      </c>
      <c r="J12" s="10">
        <v>5694.4368945444494</v>
      </c>
      <c r="K12" s="10">
        <v>5751.9923257487117</v>
      </c>
      <c r="L12" s="10">
        <v>6159.3133870627807</v>
      </c>
      <c r="M12" s="10">
        <v>6438.8857801065387</v>
      </c>
      <c r="N12" s="10">
        <v>6882.2627413646505</v>
      </c>
      <c r="O12" s="10">
        <v>6730.3934507241838</v>
      </c>
      <c r="P12" s="10">
        <v>6903.9234340000003</v>
      </c>
      <c r="Q12" s="10">
        <v>7270.0833160000002</v>
      </c>
      <c r="R12" s="10">
        <v>7449.8903139999993</v>
      </c>
      <c r="S12" s="10">
        <v>7664.5076580000004</v>
      </c>
      <c r="T12" s="10">
        <v>7872.4750859999995</v>
      </c>
      <c r="U12" s="10">
        <v>8194.9806580000004</v>
      </c>
      <c r="V12" s="10">
        <v>8807.8626699999986</v>
      </c>
      <c r="W12" s="10">
        <v>9191.9454120000009</v>
      </c>
      <c r="X12" s="10">
        <v>9331.5814869999995</v>
      </c>
      <c r="Y12" s="10">
        <v>9398.882246000001</v>
      </c>
      <c r="Z12" s="10">
        <v>9626.9486493999993</v>
      </c>
      <c r="AA12" s="10">
        <v>10001.652837639998</v>
      </c>
      <c r="AB12" s="10">
        <v>10317.098052150002</v>
      </c>
      <c r="AC12" s="10">
        <v>10774.098204130001</v>
      </c>
      <c r="AD12" s="10">
        <v>11377.213390260004</v>
      </c>
      <c r="AE12" s="10">
        <v>11926.400759790002</v>
      </c>
      <c r="AF12" s="10">
        <v>12392.583246260001</v>
      </c>
      <c r="AG12" s="10">
        <v>12917.303883199997</v>
      </c>
    </row>
    <row r="13" spans="1:33" x14ac:dyDescent="0.3">
      <c r="A13" s="30" t="s">
        <v>10</v>
      </c>
      <c r="B13" s="9" t="s">
        <v>18</v>
      </c>
      <c r="C13" s="10">
        <v>84.736524639724422</v>
      </c>
      <c r="D13" s="10">
        <v>105.95699221673945</v>
      </c>
      <c r="E13" s="10">
        <v>132.48257668800827</v>
      </c>
      <c r="F13" s="10">
        <v>140.98529828564784</v>
      </c>
      <c r="G13" s="10">
        <v>149.92405688829456</v>
      </c>
      <c r="H13" s="10">
        <v>159.51687099845205</v>
      </c>
      <c r="I13" s="10">
        <v>169.6910677819524</v>
      </c>
      <c r="J13" s="10">
        <v>179.93793739962064</v>
      </c>
      <c r="K13" s="10">
        <v>185.24305429387439</v>
      </c>
      <c r="L13" s="10">
        <v>190.76618969063173</v>
      </c>
      <c r="M13" s="10">
        <v>198.39683727825701</v>
      </c>
      <c r="N13" s="10">
        <v>206.3181762025537</v>
      </c>
      <c r="O13" s="10">
        <v>216.61769850747606</v>
      </c>
      <c r="P13" s="10">
        <v>218.74131971378202</v>
      </c>
      <c r="Q13" s="10">
        <v>229.68521003627143</v>
      </c>
      <c r="R13" s="10">
        <v>238.91269169046504</v>
      </c>
      <c r="S13" s="10">
        <v>253.94427927794726</v>
      </c>
      <c r="T13" s="10">
        <v>261.16710744014756</v>
      </c>
      <c r="U13" s="10">
        <v>270.70612250747968</v>
      </c>
      <c r="V13" s="10">
        <v>285.82355730633083</v>
      </c>
      <c r="W13" s="10">
        <v>302.68297857320874</v>
      </c>
      <c r="X13" s="10">
        <v>308.57355317891177</v>
      </c>
      <c r="Y13" s="10">
        <v>316.83050793196821</v>
      </c>
      <c r="Z13" s="10">
        <v>325.07743408740686</v>
      </c>
      <c r="AA13" s="10">
        <v>368.5879627020297</v>
      </c>
      <c r="AB13" s="10">
        <v>349.02050154552359</v>
      </c>
      <c r="AC13" s="10">
        <v>376.08515013505598</v>
      </c>
      <c r="AD13" s="10">
        <v>385.90705728927242</v>
      </c>
      <c r="AE13" s="10">
        <v>393.12858739933563</v>
      </c>
      <c r="AF13" s="10">
        <v>397.91450573312068</v>
      </c>
      <c r="AG13" s="10">
        <v>379.55125316677447</v>
      </c>
    </row>
    <row r="14" spans="1:33" x14ac:dyDescent="0.3">
      <c r="A14" s="30" t="s">
        <v>19</v>
      </c>
      <c r="B14" s="9" t="s">
        <v>39</v>
      </c>
      <c r="C14" s="10">
        <v>2151.2612370369834</v>
      </c>
      <c r="D14" s="10">
        <v>2689.1128827133125</v>
      </c>
      <c r="E14" s="10">
        <v>3361.4819444343511</v>
      </c>
      <c r="F14" s="10">
        <v>3576.0121508978727</v>
      </c>
      <c r="G14" s="10">
        <v>3804.2775230191201</v>
      </c>
      <c r="H14" s="10">
        <v>4047.0774619739395</v>
      </c>
      <c r="I14" s="10">
        <v>4305.4293874406803</v>
      </c>
      <c r="J14" s="10">
        <v>4563.781312907422</v>
      </c>
      <c r="K14" s="10">
        <v>4700.6969324796701</v>
      </c>
      <c r="L14" s="10">
        <v>4656.1531309435213</v>
      </c>
      <c r="M14" s="10">
        <v>4847.1889541955497</v>
      </c>
      <c r="N14" s="10">
        <v>5046.4180426410076</v>
      </c>
      <c r="O14" s="10">
        <v>5194.6698208211474</v>
      </c>
      <c r="P14" s="10">
        <v>5507.9174191210423</v>
      </c>
      <c r="Q14" s="10">
        <v>5709.8396047455635</v>
      </c>
      <c r="R14" s="10">
        <v>5750.0722871760991</v>
      </c>
      <c r="S14" s="10">
        <v>6075.4170057608635</v>
      </c>
      <c r="T14" s="10">
        <v>6414.8670737989096</v>
      </c>
      <c r="U14" s="10">
        <v>6476.8098430850969</v>
      </c>
      <c r="V14" s="10">
        <v>6810.8606133924668</v>
      </c>
      <c r="W14" s="10">
        <v>7428.0123168860709</v>
      </c>
      <c r="X14" s="10">
        <v>7737.5791094121851</v>
      </c>
      <c r="Y14" s="10">
        <v>7997.4635887577524</v>
      </c>
      <c r="Z14" s="10">
        <v>8233.4860719853259</v>
      </c>
      <c r="AA14" s="10">
        <v>8600.3949482013631</v>
      </c>
      <c r="AB14" s="10">
        <v>8754.9225501747696</v>
      </c>
      <c r="AC14" s="10">
        <v>9058.6891136490631</v>
      </c>
      <c r="AD14" s="10">
        <v>9366.7915621161901</v>
      </c>
      <c r="AE14" s="10">
        <v>9749.1377707747033</v>
      </c>
      <c r="AF14" s="10">
        <v>10131.820007321201</v>
      </c>
      <c r="AG14" s="10">
        <v>10511.238764285546</v>
      </c>
    </row>
    <row r="15" spans="1:33" ht="27.6" x14ac:dyDescent="0.3">
      <c r="A15" s="30" t="s">
        <v>20</v>
      </c>
      <c r="B15" s="9" t="s">
        <v>40</v>
      </c>
      <c r="C15" s="10">
        <v>259.80538215009847</v>
      </c>
      <c r="D15" s="10">
        <v>324.70222306199719</v>
      </c>
      <c r="E15" s="10">
        <v>405.87777882749646</v>
      </c>
      <c r="F15" s="10">
        <v>431.74930779125452</v>
      </c>
      <c r="G15" s="10">
        <v>459.36498477504125</v>
      </c>
      <c r="H15" s="10">
        <v>488.65213694468872</v>
      </c>
      <c r="I15" s="10">
        <v>519.82878280270052</v>
      </c>
      <c r="J15" s="10">
        <v>551.00542866071225</v>
      </c>
      <c r="K15" s="10">
        <v>567.50216201681644</v>
      </c>
      <c r="L15" s="10">
        <v>584.50760521209565</v>
      </c>
      <c r="M15" s="10">
        <v>607.83558497997853</v>
      </c>
      <c r="N15" s="10">
        <v>632.18098442621158</v>
      </c>
      <c r="O15" s="10">
        <v>663.24483104526917</v>
      </c>
      <c r="P15" s="10">
        <v>684.06033217799768</v>
      </c>
      <c r="Q15" s="10">
        <v>703.2589009560279</v>
      </c>
      <c r="R15" s="10">
        <v>705.54325486773587</v>
      </c>
      <c r="S15" s="10">
        <v>745.61291180786361</v>
      </c>
      <c r="T15" s="10">
        <v>779.07285927493717</v>
      </c>
      <c r="U15" s="10">
        <v>893.67835374895219</v>
      </c>
      <c r="V15" s="10">
        <v>918.09453497165441</v>
      </c>
      <c r="W15" s="10">
        <v>984.70730018599261</v>
      </c>
      <c r="X15" s="10">
        <v>1021.6026320860661</v>
      </c>
      <c r="Y15" s="10">
        <v>1052.4917060366338</v>
      </c>
      <c r="Z15" s="10">
        <v>1097.5224874925441</v>
      </c>
      <c r="AA15" s="10">
        <v>1153.3340433482017</v>
      </c>
      <c r="AB15" s="10">
        <v>1145.1784383899801</v>
      </c>
      <c r="AC15" s="10">
        <v>1197.8606420700698</v>
      </c>
      <c r="AD15" s="10">
        <v>1223.1430682904668</v>
      </c>
      <c r="AE15" s="10">
        <v>1268.069749696507</v>
      </c>
      <c r="AF15" s="10">
        <v>1324.3658753540874</v>
      </c>
      <c r="AG15" s="10">
        <v>1350.9498182198522</v>
      </c>
    </row>
    <row r="16" spans="1:33" x14ac:dyDescent="0.3">
      <c r="A16" s="30" t="s">
        <v>21</v>
      </c>
      <c r="B16" s="9" t="s">
        <v>41</v>
      </c>
      <c r="C16" s="10">
        <v>60.46379802765928</v>
      </c>
      <c r="D16" s="10">
        <v>88.733530518956684</v>
      </c>
      <c r="E16" s="10">
        <v>129.28497198462242</v>
      </c>
      <c r="F16" s="10">
        <v>140.91262545147995</v>
      </c>
      <c r="G16" s="10">
        <v>156.31926629506623</v>
      </c>
      <c r="H16" s="10">
        <v>170.92650596280603</v>
      </c>
      <c r="I16" s="10">
        <v>175.21420317870974</v>
      </c>
      <c r="J16" s="10">
        <v>187.85927632391733</v>
      </c>
      <c r="K16" s="10">
        <v>204.21066401168574</v>
      </c>
      <c r="L16" s="10">
        <v>211.4052745943039</v>
      </c>
      <c r="M16" s="10">
        <v>222.45154538781856</v>
      </c>
      <c r="N16" s="10">
        <v>243.81735863316931</v>
      </c>
      <c r="O16" s="10">
        <v>237.7501943998314</v>
      </c>
      <c r="P16" s="10">
        <v>248.11500000000001</v>
      </c>
      <c r="Q16" s="10">
        <v>259.38599999999997</v>
      </c>
      <c r="R16" s="10">
        <v>273.03699999999998</v>
      </c>
      <c r="S16" s="10">
        <v>284.68200000000002</v>
      </c>
      <c r="T16" s="10">
        <v>292.553</v>
      </c>
      <c r="U16" s="10">
        <v>303.31399999999996</v>
      </c>
      <c r="V16" s="10">
        <v>315.99599999999998</v>
      </c>
      <c r="W16" s="10">
        <v>328.59299999999996</v>
      </c>
      <c r="X16" s="10">
        <v>328.16799999999995</v>
      </c>
      <c r="Y16" s="10">
        <v>337.09300000000002</v>
      </c>
      <c r="Z16" s="10">
        <v>350.01300000000003</v>
      </c>
      <c r="AA16" s="10">
        <v>359.00599999999997</v>
      </c>
      <c r="AB16" s="10">
        <v>372.63999999999993</v>
      </c>
      <c r="AC16" s="10">
        <v>381.10599999999999</v>
      </c>
      <c r="AD16" s="10">
        <v>400.46899999999994</v>
      </c>
      <c r="AE16" s="10">
        <v>403.39300000000003</v>
      </c>
      <c r="AF16" s="10">
        <v>404.26</v>
      </c>
      <c r="AG16" s="10">
        <v>408.28899999999999</v>
      </c>
    </row>
    <row r="17" spans="1:33" ht="27.6" x14ac:dyDescent="0.3">
      <c r="A17" s="30" t="s">
        <v>22</v>
      </c>
      <c r="B17" s="9" t="s">
        <v>42</v>
      </c>
      <c r="C17" s="10">
        <v>1061.1111309186535</v>
      </c>
      <c r="D17" s="10">
        <v>1215.980712950806</v>
      </c>
      <c r="E17" s="10">
        <v>1585.7708879595968</v>
      </c>
      <c r="F17" s="10">
        <v>1704.9854598219451</v>
      </c>
      <c r="G17" s="10">
        <v>1796.2996460952454</v>
      </c>
      <c r="H17" s="10">
        <v>1811.794056697184</v>
      </c>
      <c r="I17" s="10">
        <v>1850.7320341251213</v>
      </c>
      <c r="J17" s="10">
        <v>1936.424881622876</v>
      </c>
      <c r="K17" s="10">
        <v>1868.319404466906</v>
      </c>
      <c r="L17" s="10">
        <v>1829.0364384263012</v>
      </c>
      <c r="M17" s="10">
        <v>1834.1403213352335</v>
      </c>
      <c r="N17" s="10">
        <v>2085.5537656032561</v>
      </c>
      <c r="O17" s="10">
        <v>1970.9900109145931</v>
      </c>
      <c r="P17" s="10">
        <v>2052.4046412022435</v>
      </c>
      <c r="Q17" s="10">
        <v>2094.2067854230963</v>
      </c>
      <c r="R17" s="10">
        <v>2094.4387524552276</v>
      </c>
      <c r="S17" s="10">
        <v>2029.9892538234067</v>
      </c>
      <c r="T17" s="10">
        <v>2101.8040433723572</v>
      </c>
      <c r="U17" s="10">
        <v>2103.5029853336541</v>
      </c>
      <c r="V17" s="10">
        <v>2277.0045006324231</v>
      </c>
      <c r="W17" s="10">
        <v>2439.0255308602736</v>
      </c>
      <c r="X17" s="10">
        <v>2477.8674284644503</v>
      </c>
      <c r="Y17" s="10">
        <v>2458.5274918762498</v>
      </c>
      <c r="Z17" s="10">
        <v>2585.3820434161817</v>
      </c>
      <c r="AA17" s="10">
        <v>2592.7333164474867</v>
      </c>
      <c r="AB17" s="10">
        <v>2693.7394107414284</v>
      </c>
      <c r="AC17" s="10">
        <v>2600.1202726065935</v>
      </c>
      <c r="AD17" s="10">
        <v>2753.0968215350549</v>
      </c>
      <c r="AE17" s="10">
        <v>2797.9045175454626</v>
      </c>
      <c r="AF17" s="10">
        <v>2908.2876275369235</v>
      </c>
      <c r="AG17" s="10">
        <v>3142.1251826200878</v>
      </c>
    </row>
    <row r="18" spans="1:33" x14ac:dyDescent="0.3">
      <c r="A18" s="30" t="s">
        <v>23</v>
      </c>
      <c r="B18" s="9" t="s">
        <v>43</v>
      </c>
      <c r="C18" s="10">
        <v>444.64873585604965</v>
      </c>
      <c r="D18" s="10">
        <v>1161.9150745259915</v>
      </c>
      <c r="E18" s="10">
        <v>1626.3671576927827</v>
      </c>
      <c r="F18" s="10">
        <v>1985.7708453304069</v>
      </c>
      <c r="G18" s="10">
        <v>2311.8951546841272</v>
      </c>
      <c r="H18" s="10">
        <v>2758.7415230772581</v>
      </c>
      <c r="I18" s="10">
        <v>2939.9829130905578</v>
      </c>
      <c r="J18" s="10">
        <v>3000.0693477613131</v>
      </c>
      <c r="K18" s="10">
        <v>3143.4265573425</v>
      </c>
      <c r="L18" s="10">
        <v>3096.2352754049621</v>
      </c>
      <c r="M18" s="10">
        <v>2919.465429584352</v>
      </c>
      <c r="N18" s="10">
        <v>2982.6428942495131</v>
      </c>
      <c r="O18" s="10">
        <v>2844.1192821347158</v>
      </c>
      <c r="P18" s="10">
        <v>3014.1952201575464</v>
      </c>
      <c r="Q18" s="10">
        <v>2967.1805805000008</v>
      </c>
      <c r="R18" s="10">
        <v>3397.5706948700004</v>
      </c>
      <c r="S18" s="10">
        <v>3618.8185781600005</v>
      </c>
      <c r="T18" s="10">
        <v>3666.1268481299994</v>
      </c>
      <c r="U18" s="10">
        <v>3872.1625043399995</v>
      </c>
      <c r="V18" s="10">
        <v>3702.8969813199997</v>
      </c>
      <c r="W18" s="10">
        <v>3709.1710238599999</v>
      </c>
      <c r="X18" s="10">
        <v>4444.2898313400001</v>
      </c>
      <c r="Y18" s="10">
        <v>4531.2464473499995</v>
      </c>
      <c r="Z18" s="10">
        <v>4343.3954703899999</v>
      </c>
      <c r="AA18" s="10">
        <v>4475.5513571799993</v>
      </c>
      <c r="AB18" s="10">
        <v>4795.7859971329408</v>
      </c>
      <c r="AC18" s="10">
        <v>5171.6158682000014</v>
      </c>
      <c r="AD18" s="10">
        <v>5482.1218218230997</v>
      </c>
      <c r="AE18" s="10">
        <v>5827.6075840117001</v>
      </c>
      <c r="AF18" s="10">
        <v>5967.2167661581998</v>
      </c>
      <c r="AG18" s="10">
        <v>5934.8813483802005</v>
      </c>
    </row>
    <row r="19" spans="1:33" ht="27.6" x14ac:dyDescent="0.3">
      <c r="A19" s="30" t="s">
        <v>24</v>
      </c>
      <c r="B19" s="9" t="s">
        <v>44</v>
      </c>
      <c r="C19" s="10">
        <v>9.0841042709824631</v>
      </c>
      <c r="D19" s="10">
        <v>17.223461697782753</v>
      </c>
      <c r="E19" s="10">
        <v>31.75802853135469</v>
      </c>
      <c r="F19" s="10">
        <v>40.987478470672876</v>
      </c>
      <c r="G19" s="10">
        <v>43.167663495708666</v>
      </c>
      <c r="H19" s="10">
        <v>45.856558359919475</v>
      </c>
      <c r="I19" s="10">
        <v>45.347848520744463</v>
      </c>
      <c r="J19" s="10">
        <v>50.870983917501796</v>
      </c>
      <c r="K19" s="10">
        <v>51.307020922508954</v>
      </c>
      <c r="L19" s="10">
        <v>68.457809786123846</v>
      </c>
      <c r="M19" s="10">
        <v>75.289056197902653</v>
      </c>
      <c r="N19" s="10">
        <v>83.283067956367219</v>
      </c>
      <c r="O19" s="10">
        <v>75.100106829066206</v>
      </c>
      <c r="P19" s="10">
        <v>113.60036120878229</v>
      </c>
      <c r="Q19" s="10">
        <v>120.80070941</v>
      </c>
      <c r="R19" s="10">
        <v>134.53769638999998</v>
      </c>
      <c r="S19" s="10">
        <v>156.24644063</v>
      </c>
      <c r="T19" s="10">
        <v>164.19687622000001</v>
      </c>
      <c r="U19" s="10">
        <v>177.74445189000005</v>
      </c>
      <c r="V19" s="10">
        <v>184.14555622000003</v>
      </c>
      <c r="W19" s="10">
        <v>212.13773024999998</v>
      </c>
      <c r="X19" s="10">
        <v>216.40017736999999</v>
      </c>
      <c r="Y19" s="10">
        <v>208.33021689</v>
      </c>
      <c r="Z19" s="10">
        <v>184.15641479000001</v>
      </c>
      <c r="AA19" s="10">
        <v>197.08536876999997</v>
      </c>
      <c r="AB19" s="10">
        <v>199.90990179999997</v>
      </c>
      <c r="AC19" s="10">
        <v>184.87663260999994</v>
      </c>
      <c r="AD19" s="10">
        <v>207.30196813999999</v>
      </c>
      <c r="AE19" s="10">
        <v>211.60159063999998</v>
      </c>
      <c r="AF19" s="10">
        <v>229.19136786999997</v>
      </c>
      <c r="AG19" s="10">
        <v>234.74526271999997</v>
      </c>
    </row>
    <row r="20" spans="1:33" x14ac:dyDescent="0.3">
      <c r="A20" s="30" t="s">
        <v>25</v>
      </c>
      <c r="B20" s="9" t="s">
        <v>0</v>
      </c>
      <c r="C20" s="10">
        <v>28.269732491297429</v>
      </c>
      <c r="D20" s="10">
        <v>115.62247916106479</v>
      </c>
      <c r="E20" s="10">
        <v>68.021772781116681</v>
      </c>
      <c r="F20" s="10">
        <v>73.762926680377603</v>
      </c>
      <c r="G20" s="10">
        <v>138.58709475810846</v>
      </c>
      <c r="H20" s="10">
        <v>230.66357564878672</v>
      </c>
      <c r="I20" s="10">
        <v>208.64370689592522</v>
      </c>
      <c r="J20" s="10">
        <v>315.25475462017539</v>
      </c>
      <c r="K20" s="10">
        <v>344.61457962399072</v>
      </c>
      <c r="L20" s="10">
        <v>236.69542088471906</v>
      </c>
      <c r="M20" s="10">
        <v>221.94283554864353</v>
      </c>
      <c r="N20" s="10">
        <v>208.06232422258236</v>
      </c>
      <c r="O20" s="10">
        <v>217.35463616345572</v>
      </c>
      <c r="P20" s="10">
        <v>250.04861812605819</v>
      </c>
      <c r="Q20" s="10">
        <v>242.386</v>
      </c>
      <c r="R20" s="10">
        <v>331.666</v>
      </c>
      <c r="S20" s="10">
        <v>289.35099999999994</v>
      </c>
      <c r="T20" s="10">
        <v>260.54399999999998</v>
      </c>
      <c r="U20" s="10">
        <v>275.07200000000006</v>
      </c>
      <c r="V20" s="10">
        <v>244.81700000000001</v>
      </c>
      <c r="W20" s="10">
        <v>248.89007824999999</v>
      </c>
      <c r="X20" s="10">
        <v>324.00956332000004</v>
      </c>
      <c r="Y20" s="10">
        <v>292.97782509999996</v>
      </c>
      <c r="Z20" s="10">
        <v>245.78535724999998</v>
      </c>
      <c r="AA20" s="10">
        <v>229.35629119000001</v>
      </c>
      <c r="AB20" s="10">
        <v>333.02708819999998</v>
      </c>
      <c r="AC20" s="10">
        <v>270.33069243</v>
      </c>
      <c r="AD20" s="10">
        <v>209.18404088999998</v>
      </c>
      <c r="AE20" s="10">
        <v>237.36102375000002</v>
      </c>
      <c r="AF20" s="10">
        <v>194.23113801</v>
      </c>
      <c r="AG20" s="10">
        <v>200.80220423</v>
      </c>
    </row>
    <row r="21" spans="1:33" x14ac:dyDescent="0.3">
      <c r="A21" s="30" t="s">
        <v>26</v>
      </c>
      <c r="B21" s="9" t="s">
        <v>45</v>
      </c>
      <c r="C21" s="10">
        <v>28.560423827968865</v>
      </c>
      <c r="D21" s="10">
        <v>28.705769496304583</v>
      </c>
      <c r="E21" s="10">
        <v>26.307565968765214</v>
      </c>
      <c r="F21" s="10">
        <v>33.792867888054765</v>
      </c>
      <c r="G21" s="10">
        <v>33.938213556390487</v>
      </c>
      <c r="H21" s="10">
        <v>42.949644993205091</v>
      </c>
      <c r="I21" s="10">
        <v>41.568861144015749</v>
      </c>
      <c r="J21" s="10">
        <v>39.53402178731568</v>
      </c>
      <c r="K21" s="10">
        <v>33.761763915030919</v>
      </c>
      <c r="L21" s="10">
        <v>32.7535736866202</v>
      </c>
      <c r="M21" s="10">
        <v>38.217553396364906</v>
      </c>
      <c r="N21" s="10">
        <v>39.447904478826771</v>
      </c>
      <c r="O21" s="10">
        <v>37.202168557371564</v>
      </c>
      <c r="P21" s="10">
        <v>30.88609986700871</v>
      </c>
      <c r="Q21" s="10">
        <v>41.153999999999996</v>
      </c>
      <c r="R21" s="10">
        <v>32.741999999999997</v>
      </c>
      <c r="S21" s="10">
        <v>35.695999999999998</v>
      </c>
      <c r="T21" s="10">
        <v>43.459000000000003</v>
      </c>
      <c r="U21" s="10">
        <v>36.570999999999998</v>
      </c>
      <c r="V21" s="10">
        <v>43.07</v>
      </c>
      <c r="W21" s="10">
        <v>40.74</v>
      </c>
      <c r="X21" s="10">
        <v>43.601999999999997</v>
      </c>
      <c r="Y21" s="10">
        <v>48.262</v>
      </c>
      <c r="Z21" s="10">
        <v>41.915298649999997</v>
      </c>
      <c r="AA21" s="10">
        <v>41.882346070000004</v>
      </c>
      <c r="AB21" s="10">
        <v>52.546595679999996</v>
      </c>
      <c r="AC21" s="10">
        <v>46.645464879999999</v>
      </c>
      <c r="AD21" s="10">
        <v>47.510270759999997</v>
      </c>
      <c r="AE21" s="10">
        <v>57.930623490000002</v>
      </c>
      <c r="AF21" s="10">
        <v>46.62570813</v>
      </c>
      <c r="AG21" s="10">
        <v>59.585114590000003</v>
      </c>
    </row>
    <row r="22" spans="1:33" x14ac:dyDescent="0.3">
      <c r="A22" s="30" t="s">
        <v>27</v>
      </c>
      <c r="B22" s="9" t="s">
        <v>46</v>
      </c>
      <c r="C22" s="10">
        <v>1794.8009854436311</v>
      </c>
      <c r="D22" s="10">
        <v>2062.3823608496905</v>
      </c>
      <c r="E22" s="10">
        <v>2352.3469691794512</v>
      </c>
      <c r="F22" s="10">
        <v>2422.0402171464284</v>
      </c>
      <c r="G22" s="10">
        <v>2620.6550729271889</v>
      </c>
      <c r="H22" s="10">
        <v>2868.396764605423</v>
      </c>
      <c r="I22" s="10">
        <v>2926.3170134372072</v>
      </c>
      <c r="J22" s="10">
        <v>2618.9109249071607</v>
      </c>
      <c r="K22" s="10">
        <v>2552.8536034768154</v>
      </c>
      <c r="L22" s="10">
        <v>2411.0585499549452</v>
      </c>
      <c r="M22" s="10">
        <v>2397.4879983134097</v>
      </c>
      <c r="N22" s="10">
        <v>2613.4761753427492</v>
      </c>
      <c r="O22" s="10">
        <v>2810.8327890331639</v>
      </c>
      <c r="P22" s="10">
        <v>2821.6479489400003</v>
      </c>
      <c r="Q22" s="10">
        <v>3517.2733485200001</v>
      </c>
      <c r="R22" s="10">
        <v>3913.70268356</v>
      </c>
      <c r="S22" s="10">
        <v>4009.0364016599992</v>
      </c>
      <c r="T22" s="10">
        <v>4067.7163451800006</v>
      </c>
      <c r="U22" s="10">
        <v>4079.9386872800001</v>
      </c>
      <c r="V22" s="10">
        <v>4074.6306959899998</v>
      </c>
      <c r="W22" s="10">
        <v>4533.7094310399998</v>
      </c>
      <c r="X22" s="10">
        <v>4643.2068153</v>
      </c>
      <c r="Y22" s="10">
        <v>4650.44413816</v>
      </c>
      <c r="Z22" s="10">
        <v>4356.67881493</v>
      </c>
      <c r="AA22" s="10">
        <v>4353.9184127600001</v>
      </c>
      <c r="AB22" s="10">
        <v>4398.5447712099995</v>
      </c>
      <c r="AC22" s="10">
        <v>4395.6028067400002</v>
      </c>
      <c r="AD22" s="10">
        <v>4684.7193221799989</v>
      </c>
      <c r="AE22" s="10">
        <v>4783.0572505899991</v>
      </c>
      <c r="AF22" s="10">
        <v>4807.3658275099988</v>
      </c>
      <c r="AG22" s="10">
        <v>4899.2284946499994</v>
      </c>
    </row>
    <row r="23" spans="1:33" x14ac:dyDescent="0.3">
      <c r="A23" s="30" t="s">
        <v>28</v>
      </c>
      <c r="B23" s="9" t="s">
        <v>47</v>
      </c>
      <c r="C23" s="10" t="s">
        <v>55</v>
      </c>
      <c r="D23" s="10" t="s">
        <v>55</v>
      </c>
      <c r="E23" s="10" t="s">
        <v>55</v>
      </c>
      <c r="F23" s="10" t="s">
        <v>55</v>
      </c>
      <c r="G23" s="10" t="s">
        <v>55</v>
      </c>
      <c r="H23" s="10" t="s">
        <v>55</v>
      </c>
      <c r="I23" s="10">
        <v>647.22426109895855</v>
      </c>
      <c r="J23" s="10">
        <v>741.26290851216902</v>
      </c>
      <c r="K23" s="10">
        <v>738.79203215046175</v>
      </c>
      <c r="L23" s="10">
        <v>732.17880424118653</v>
      </c>
      <c r="M23" s="10">
        <v>735.3764089445724</v>
      </c>
      <c r="N23" s="10">
        <v>939.87776429292956</v>
      </c>
      <c r="O23" s="10">
        <v>1149.7931004411239</v>
      </c>
      <c r="P23" s="10">
        <v>1148.2152278656715</v>
      </c>
      <c r="Q23" s="10">
        <v>1156.6737009999999</v>
      </c>
      <c r="R23" s="10">
        <v>1145.07414825</v>
      </c>
      <c r="S23" s="10">
        <v>1147.392738</v>
      </c>
      <c r="T23" s="10">
        <v>1163.3740680000001</v>
      </c>
      <c r="U23" s="10">
        <v>1158.288812</v>
      </c>
      <c r="V23" s="10">
        <v>1153.3601799999999</v>
      </c>
      <c r="W23" s="10">
        <v>1153.846358</v>
      </c>
      <c r="X23" s="10">
        <v>1323.99674439</v>
      </c>
      <c r="Y23" s="10">
        <v>1318.7326527</v>
      </c>
      <c r="Z23" s="10">
        <v>1293.359909</v>
      </c>
      <c r="AA23" s="10">
        <v>1281.7003930000001</v>
      </c>
      <c r="AB23" s="10">
        <v>1299.58860721</v>
      </c>
      <c r="AC23" s="10">
        <v>1258.07055294</v>
      </c>
      <c r="AD23" s="10">
        <v>1311.6899990299996</v>
      </c>
      <c r="AE23" s="10">
        <v>1335.78272679</v>
      </c>
      <c r="AF23" s="10">
        <v>1326.0089673999998</v>
      </c>
      <c r="AG23" s="10">
        <v>1336.5069060900003</v>
      </c>
    </row>
    <row r="24" spans="1:33" ht="28.8" x14ac:dyDescent="0.3">
      <c r="A24" s="30" t="s">
        <v>29</v>
      </c>
      <c r="B24" s="9" t="s">
        <v>113</v>
      </c>
      <c r="C24" s="10">
        <v>140.76727978314426</v>
      </c>
      <c r="D24" s="10">
        <v>173.83341932952041</v>
      </c>
      <c r="E24" s="10">
        <v>190.76618969063173</v>
      </c>
      <c r="F24" s="10">
        <v>192.80102904733181</v>
      </c>
      <c r="G24" s="10">
        <v>204.79204668502865</v>
      </c>
      <c r="H24" s="10">
        <v>200.35900380078922</v>
      </c>
      <c r="I24" s="10">
        <v>203.48393567000718</v>
      </c>
      <c r="J24" s="10">
        <v>182.04544959048857</v>
      </c>
      <c r="K24" s="10">
        <v>195.05388690653547</v>
      </c>
      <c r="L24" s="10">
        <v>191.63826370064604</v>
      </c>
      <c r="M24" s="10">
        <v>189.77042932811386</v>
      </c>
      <c r="N24" s="10">
        <v>204.35063606168578</v>
      </c>
      <c r="O24" s="10">
        <v>212.535137493543</v>
      </c>
      <c r="P24" s="10">
        <v>209.43819524981285</v>
      </c>
      <c r="Q24" s="10">
        <v>195.22101639999997</v>
      </c>
      <c r="R24" s="10">
        <v>202.22286700000001</v>
      </c>
      <c r="S24" s="10">
        <v>200.99426560000001</v>
      </c>
      <c r="T24" s="10">
        <v>198.59456059999999</v>
      </c>
      <c r="U24" s="10">
        <v>202.2554998</v>
      </c>
      <c r="V24" s="10">
        <v>196.87221860000002</v>
      </c>
      <c r="W24" s="10">
        <v>83.209120239583328</v>
      </c>
      <c r="X24" s="10" t="s">
        <v>71</v>
      </c>
      <c r="Y24" s="10" t="s">
        <v>71</v>
      </c>
      <c r="Z24" s="10" t="s">
        <v>71</v>
      </c>
      <c r="AA24" s="10" t="s">
        <v>71</v>
      </c>
      <c r="AB24" s="10" t="s">
        <v>71</v>
      </c>
      <c r="AC24" s="10" t="s">
        <v>71</v>
      </c>
      <c r="AD24" s="10" t="s">
        <v>71</v>
      </c>
      <c r="AE24" s="10" t="s">
        <v>71</v>
      </c>
      <c r="AF24" s="10" t="s">
        <v>71</v>
      </c>
      <c r="AG24" s="10" t="s">
        <v>71</v>
      </c>
    </row>
    <row r="25" spans="1:33" ht="12.75" customHeight="1" x14ac:dyDescent="0.3">
      <c r="A25" s="30" t="s">
        <v>30</v>
      </c>
      <c r="B25" s="9" t="s">
        <v>57</v>
      </c>
      <c r="C25" s="10">
        <v>74.37257232920949</v>
      </c>
      <c r="D25" s="10">
        <v>156.80507056344709</v>
      </c>
      <c r="E25" s="10">
        <v>131.0525956775563</v>
      </c>
      <c r="F25" s="10">
        <v>121.83770399846027</v>
      </c>
      <c r="G25" s="10">
        <v>121.9597581425667</v>
      </c>
      <c r="H25" s="10">
        <v>122.93960171165668</v>
      </c>
      <c r="I25" s="10">
        <v>121.07070447485199</v>
      </c>
      <c r="J25" s="10">
        <v>125.32295946006491</v>
      </c>
      <c r="K25" s="10">
        <v>157.03492873861521</v>
      </c>
      <c r="L25" s="10">
        <v>188.74530246889793</v>
      </c>
      <c r="M25" s="10">
        <v>202.72696177778056</v>
      </c>
      <c r="N25" s="10">
        <v>192.6213342637738</v>
      </c>
      <c r="O25" s="10">
        <v>184.92945498131124</v>
      </c>
      <c r="P25" s="10">
        <v>219.4621435558561</v>
      </c>
      <c r="Q25" s="10">
        <v>232.65765091884847</v>
      </c>
      <c r="R25" s="10">
        <v>234.29239505720642</v>
      </c>
      <c r="S25" s="10">
        <v>279.94386362487654</v>
      </c>
      <c r="T25" s="10">
        <v>263.29926403483682</v>
      </c>
      <c r="U25" s="10">
        <v>308.69030349636745</v>
      </c>
      <c r="V25" s="10">
        <v>326.99220899797348</v>
      </c>
      <c r="W25" s="10">
        <v>390.95925451472095</v>
      </c>
      <c r="X25" s="10">
        <v>403.22112394584161</v>
      </c>
      <c r="Y25" s="10">
        <v>402.91077823208843</v>
      </c>
      <c r="Z25" s="10">
        <v>379.909438364538</v>
      </c>
      <c r="AA25" s="10">
        <v>351.52835252871267</v>
      </c>
      <c r="AB25" s="10">
        <v>307.65650937390564</v>
      </c>
      <c r="AC25" s="10">
        <v>343.75933639559088</v>
      </c>
      <c r="AD25" s="10">
        <v>345.41727360961744</v>
      </c>
      <c r="AE25" s="10">
        <v>343.70707928443329</v>
      </c>
      <c r="AF25" s="10">
        <v>295.6662440126205</v>
      </c>
      <c r="AG25" s="10">
        <v>256.79437397627589</v>
      </c>
    </row>
    <row r="26" spans="1:33" x14ac:dyDescent="0.3">
      <c r="A26" s="30" t="s">
        <v>31</v>
      </c>
      <c r="B26" s="9" t="s">
        <v>48</v>
      </c>
      <c r="C26" s="10">
        <v>382.04108922043849</v>
      </c>
      <c r="D26" s="10">
        <v>569.68234704185227</v>
      </c>
      <c r="E26" s="10">
        <v>762.33803042084833</v>
      </c>
      <c r="F26" s="10">
        <v>835.88293859872238</v>
      </c>
      <c r="G26" s="10">
        <v>1018.2917523600503</v>
      </c>
      <c r="H26" s="10">
        <v>1156.8788471181588</v>
      </c>
      <c r="I26" s="10">
        <v>1452.2212451763405</v>
      </c>
      <c r="J26" s="10">
        <v>1468.3546143616054</v>
      </c>
      <c r="K26" s="10">
        <v>1621.984985792461</v>
      </c>
      <c r="L26" s="10">
        <v>1703.6452008499566</v>
      </c>
      <c r="M26" s="10">
        <v>1819.0257952830566</v>
      </c>
      <c r="N26" s="10">
        <v>1953.5075438447739</v>
      </c>
      <c r="O26" s="10">
        <v>2037.7992982586436</v>
      </c>
      <c r="P26" s="10">
        <v>2079.5060864130151</v>
      </c>
      <c r="Q26" s="10">
        <v>2168.4977446858652</v>
      </c>
      <c r="R26" s="10">
        <v>2214.1580648042059</v>
      </c>
      <c r="S26" s="10">
        <v>2399.0527911497988</v>
      </c>
      <c r="T26" s="10">
        <v>2645.2598240759858</v>
      </c>
      <c r="U26" s="10">
        <v>2843.8354687620363</v>
      </c>
      <c r="V26" s="10">
        <v>3005.0177708940196</v>
      </c>
      <c r="W26" s="10">
        <v>3244.3976565278454</v>
      </c>
      <c r="X26" s="10">
        <v>3543.9164062692016</v>
      </c>
      <c r="Y26" s="10">
        <v>3721.8774316622316</v>
      </c>
      <c r="Z26" s="10">
        <v>3935.2183910995695</v>
      </c>
      <c r="AA26" s="10">
        <v>3822.111314665854</v>
      </c>
      <c r="AB26" s="10">
        <v>4058.6178937094405</v>
      </c>
      <c r="AC26" s="10">
        <v>4356.864144645514</v>
      </c>
      <c r="AD26" s="10">
        <v>4745.1584294012027</v>
      </c>
      <c r="AE26" s="10">
        <v>5454.4751846594427</v>
      </c>
      <c r="AF26" s="10">
        <v>5574.9231700068558</v>
      </c>
      <c r="AG26" s="10">
        <v>5593.1655306808516</v>
      </c>
    </row>
    <row r="27" spans="1:33" x14ac:dyDescent="0.3">
      <c r="A27" s="30" t="s">
        <v>32</v>
      </c>
      <c r="B27" s="9" t="s">
        <v>49</v>
      </c>
      <c r="C27" s="10">
        <v>54.244654670096089</v>
      </c>
      <c r="D27" s="10">
        <v>105.44185683063623</v>
      </c>
      <c r="E27" s="10">
        <v>134.69740092237345</v>
      </c>
      <c r="F27" s="10">
        <v>185.13273995552458</v>
      </c>
      <c r="G27" s="10">
        <v>247.45314377594394</v>
      </c>
      <c r="H27" s="10">
        <v>240.59637562944306</v>
      </c>
      <c r="I27" s="10">
        <v>280.97512138105958</v>
      </c>
      <c r="J27" s="10">
        <v>173.5524204192119</v>
      </c>
      <c r="K27" s="10">
        <v>303.37389732629583</v>
      </c>
      <c r="L27" s="10">
        <v>365.20211702125516</v>
      </c>
      <c r="M27" s="10">
        <v>421.9420366657821</v>
      </c>
      <c r="N27" s="10">
        <v>586.53596310781484</v>
      </c>
      <c r="O27" s="10">
        <v>561.85665369146898</v>
      </c>
      <c r="P27" s="10">
        <v>571.15200185214644</v>
      </c>
      <c r="Q27" s="10">
        <v>605.475728622926</v>
      </c>
      <c r="R27" s="10">
        <v>600.07738847885798</v>
      </c>
      <c r="S27" s="10">
        <v>635.3065493112415</v>
      </c>
      <c r="T27" s="10">
        <v>638.77096568855677</v>
      </c>
      <c r="U27" s="10">
        <v>756.24775902742817</v>
      </c>
      <c r="V27" s="10">
        <v>779.67687078402639</v>
      </c>
      <c r="W27" s="10">
        <v>897.00257823114919</v>
      </c>
      <c r="X27" s="10">
        <v>972.88319054454234</v>
      </c>
      <c r="Y27" s="10">
        <v>1012.6290296126136</v>
      </c>
      <c r="Z27" s="10">
        <v>1103.2542521585924</v>
      </c>
      <c r="AA27" s="10">
        <v>1143.1984910258439</v>
      </c>
      <c r="AB27" s="10">
        <v>1207.9008422792992</v>
      </c>
      <c r="AC27" s="10">
        <v>1291.3613247983089</v>
      </c>
      <c r="AD27" s="10">
        <v>1375.0596368868059</v>
      </c>
      <c r="AE27" s="10">
        <v>1443.0656634768027</v>
      </c>
      <c r="AF27" s="10">
        <v>1463.6715552049075</v>
      </c>
      <c r="AG27" s="10">
        <v>1633.445871707823</v>
      </c>
    </row>
    <row r="28" spans="1:33" x14ac:dyDescent="0.3">
      <c r="A28" s="30" t="s">
        <v>33</v>
      </c>
      <c r="B28" s="9" t="s">
        <v>50</v>
      </c>
      <c r="C28" s="10">
        <v>172.67065398283464</v>
      </c>
      <c r="D28" s="10">
        <v>247.45100034156226</v>
      </c>
      <c r="E28" s="10">
        <v>339.3821355639048</v>
      </c>
      <c r="F28" s="10">
        <v>388.00026162220286</v>
      </c>
      <c r="G28" s="10">
        <v>443.81299826311914</v>
      </c>
      <c r="H28" s="10">
        <v>497.30020421066394</v>
      </c>
      <c r="I28" s="10">
        <v>531.23841776705444</v>
      </c>
      <c r="J28" s="10">
        <v>567.35681634848072</v>
      </c>
      <c r="K28" s="10">
        <v>598.60613504066032</v>
      </c>
      <c r="L28" s="10">
        <v>645.40744024476203</v>
      </c>
      <c r="M28" s="10">
        <v>671.78767904769506</v>
      </c>
      <c r="N28" s="10">
        <v>684.79611636374193</v>
      </c>
      <c r="O28" s="10">
        <v>779.30332627738528</v>
      </c>
      <c r="P28" s="10">
        <v>804.47164607195043</v>
      </c>
      <c r="Q28" s="10">
        <v>833.34255599788628</v>
      </c>
      <c r="R28" s="10">
        <v>870.74100965230775</v>
      </c>
      <c r="S28" s="10">
        <v>905.80480905242905</v>
      </c>
      <c r="T28" s="10">
        <v>952.62439433482461</v>
      </c>
      <c r="U28" s="10">
        <v>1003.0012450539241</v>
      </c>
      <c r="V28" s="10">
        <v>1068.9817529950585</v>
      </c>
      <c r="W28" s="10">
        <v>1188.1841600358018</v>
      </c>
      <c r="X28" s="10">
        <v>1418.7470571000019</v>
      </c>
      <c r="Y28" s="10">
        <v>1706.7656963099998</v>
      </c>
      <c r="Z28" s="10">
        <v>1761.0580333400035</v>
      </c>
      <c r="AA28" s="10">
        <v>1819.7037094199968</v>
      </c>
      <c r="AB28" s="10">
        <v>1932.8882944299985</v>
      </c>
      <c r="AC28" s="10">
        <v>2055.9199655799998</v>
      </c>
      <c r="AD28" s="10">
        <v>2160.9875641599956</v>
      </c>
      <c r="AE28" s="10">
        <v>2315.2478463799935</v>
      </c>
      <c r="AF28" s="10">
        <v>2382.1630655399995</v>
      </c>
      <c r="AG28" s="10">
        <v>2458.504547019998</v>
      </c>
    </row>
    <row r="29" spans="1:33" x14ac:dyDescent="0.3">
      <c r="A29" s="30" t="s">
        <v>34</v>
      </c>
      <c r="B29" s="9" t="s">
        <v>51</v>
      </c>
      <c r="C29" s="10">
        <v>12.572400311039729</v>
      </c>
      <c r="D29" s="10">
        <v>20.34839356700072</v>
      </c>
      <c r="E29" s="10">
        <v>93.747956076539026</v>
      </c>
      <c r="F29" s="10">
        <v>79.504080579638526</v>
      </c>
      <c r="G29" s="10">
        <v>77.033204217931285</v>
      </c>
      <c r="H29" s="10">
        <v>105.49815502714326</v>
      </c>
      <c r="I29" s="10">
        <v>83.412371622711731</v>
      </c>
      <c r="J29" s="10">
        <v>65.697558965284188</v>
      </c>
      <c r="K29" s="10">
        <v>57.429943951803374</v>
      </c>
      <c r="L29" s="10">
        <v>31.845110748312173</v>
      </c>
      <c r="M29" s="10">
        <v>29.681914261316972</v>
      </c>
      <c r="N29" s="10">
        <v>49.652070476661109</v>
      </c>
      <c r="O29" s="10">
        <v>43.214792756698621</v>
      </c>
      <c r="P29" s="10">
        <v>37.220065779999999</v>
      </c>
      <c r="Q29" s="10">
        <v>48.334188969999992</v>
      </c>
      <c r="R29" s="10">
        <v>65.756931960000031</v>
      </c>
      <c r="S29" s="10">
        <v>64.537421359999996</v>
      </c>
      <c r="T29" s="10">
        <v>38.379430790000015</v>
      </c>
      <c r="U29" s="10">
        <v>39.836014189999993</v>
      </c>
      <c r="V29" s="10">
        <v>43.810130470000018</v>
      </c>
      <c r="W29" s="10">
        <v>49.455629259999995</v>
      </c>
      <c r="X29" s="10">
        <v>60.076330879999972</v>
      </c>
      <c r="Y29" s="10">
        <v>53.657933329999985</v>
      </c>
      <c r="Z29" s="10">
        <v>53.964518800000036</v>
      </c>
      <c r="AA29" s="10">
        <v>76.699308490000007</v>
      </c>
      <c r="AB29" s="10">
        <v>84.85641234000002</v>
      </c>
      <c r="AC29" s="10">
        <v>89.84522643000011</v>
      </c>
      <c r="AD29" s="10">
        <v>207.60036979000026</v>
      </c>
      <c r="AE29" s="10">
        <v>368.53080632999911</v>
      </c>
      <c r="AF29" s="10">
        <v>296.9316077899997</v>
      </c>
      <c r="AG29" s="10">
        <v>246.6001714600003</v>
      </c>
    </row>
    <row r="30" spans="1:33" x14ac:dyDescent="0.3">
      <c r="A30" s="30" t="s">
        <v>35</v>
      </c>
      <c r="B30" s="9" t="s">
        <v>52</v>
      </c>
      <c r="C30" s="10">
        <v>94.474684418217649</v>
      </c>
      <c r="D30" s="10">
        <v>101.74196783500361</v>
      </c>
      <c r="E30" s="10">
        <v>115.40446065856121</v>
      </c>
      <c r="F30" s="10">
        <v>117.4393000152613</v>
      </c>
      <c r="G30" s="10">
        <v>117.14860867858984</v>
      </c>
      <c r="H30" s="10">
        <v>121.87234289950074</v>
      </c>
      <c r="I30" s="10">
        <v>125.28796610539014</v>
      </c>
      <c r="J30" s="10">
        <v>120.41888621614355</v>
      </c>
      <c r="K30" s="10">
        <v>113.87833114103618</v>
      </c>
      <c r="L30" s="10">
        <v>104.72155403588583</v>
      </c>
      <c r="M30" s="10">
        <v>111.40745477932896</v>
      </c>
      <c r="N30" s="10">
        <v>107.65819059177488</v>
      </c>
      <c r="O30" s="10">
        <v>104.38997151224898</v>
      </c>
      <c r="P30" s="10">
        <v>104.86044311252058</v>
      </c>
      <c r="Q30" s="10">
        <v>101.38655687714709</v>
      </c>
      <c r="R30" s="10">
        <v>101.20391478714708</v>
      </c>
      <c r="S30" s="10">
        <v>100.94087293714711</v>
      </c>
      <c r="T30" s="10">
        <v>108.22622163714706</v>
      </c>
      <c r="U30" s="10">
        <v>108.29910573714709</v>
      </c>
      <c r="V30" s="10">
        <v>108.53456457714709</v>
      </c>
      <c r="W30" s="10">
        <v>107.61610543714708</v>
      </c>
      <c r="X30" s="10">
        <v>108.13853525714708</v>
      </c>
      <c r="Y30" s="10">
        <v>124.05632053999999</v>
      </c>
      <c r="Z30" s="10">
        <v>125.25652538</v>
      </c>
      <c r="AA30" s="10">
        <v>80.849997090000016</v>
      </c>
      <c r="AB30" s="10">
        <v>76.703453330000002</v>
      </c>
      <c r="AC30" s="10">
        <v>75.304754650000007</v>
      </c>
      <c r="AD30" s="10">
        <v>91.597169010000002</v>
      </c>
      <c r="AE30" s="10">
        <v>105.15275889</v>
      </c>
      <c r="AF30" s="10">
        <v>104.31086777999998</v>
      </c>
      <c r="AG30" s="10">
        <v>103.53080108</v>
      </c>
    </row>
    <row r="31" spans="1:33" x14ac:dyDescent="0.3">
      <c r="A31" s="30" t="s">
        <v>36</v>
      </c>
      <c r="B31" s="9" t="s">
        <v>59</v>
      </c>
      <c r="C31" s="10">
        <v>0.72672834167859712</v>
      </c>
      <c r="D31" s="10">
        <v>1.8168208541964928</v>
      </c>
      <c r="E31" s="10">
        <v>8.139357426800288</v>
      </c>
      <c r="F31" s="10">
        <v>8.139357426800288</v>
      </c>
      <c r="G31" s="10">
        <v>7.8486660901288481</v>
      </c>
      <c r="H31" s="10">
        <v>7.48530191928955</v>
      </c>
      <c r="I31" s="10">
        <v>7.48530191928955</v>
      </c>
      <c r="J31" s="10">
        <v>6.1045180701002151</v>
      </c>
      <c r="K31" s="10">
        <v>6.1045180701002151</v>
      </c>
      <c r="L31" s="10">
        <v>6.1045180701002151</v>
      </c>
      <c r="M31" s="10">
        <v>6.1045180701002151</v>
      </c>
      <c r="N31" s="10">
        <v>6.3952094067716541</v>
      </c>
      <c r="O31" s="10">
        <v>3.5721604906869762</v>
      </c>
      <c r="P31" s="10">
        <v>131.34648227146212</v>
      </c>
      <c r="Q31" s="10">
        <v>143.238</v>
      </c>
      <c r="R31" s="10">
        <v>85.953999999999994</v>
      </c>
      <c r="S31" s="10">
        <v>54.748000000000005</v>
      </c>
      <c r="T31" s="10">
        <v>49.782999999999994</v>
      </c>
      <c r="U31" s="10">
        <v>79.554000000000002</v>
      </c>
      <c r="V31" s="10">
        <v>69.23</v>
      </c>
      <c r="W31" s="10">
        <v>65.44</v>
      </c>
      <c r="X31" s="10">
        <v>84.628999999999991</v>
      </c>
      <c r="Y31" s="10">
        <v>89.356999999999999</v>
      </c>
      <c r="Z31" s="10">
        <v>81.950999999999993</v>
      </c>
      <c r="AA31" s="10">
        <v>95.155999999999992</v>
      </c>
      <c r="AB31" s="10">
        <v>107.252</v>
      </c>
      <c r="AC31" s="10">
        <v>125.23400000000001</v>
      </c>
      <c r="AD31" s="10">
        <v>141.07177396</v>
      </c>
      <c r="AE31" s="10">
        <v>151.42292078542002</v>
      </c>
      <c r="AF31" s="10">
        <v>159.15351950457497</v>
      </c>
      <c r="AG31" s="10">
        <v>159.49779616422077</v>
      </c>
    </row>
    <row r="32" spans="1:33" ht="27.6" x14ac:dyDescent="0.3">
      <c r="A32" s="30" t="s">
        <v>37</v>
      </c>
      <c r="B32" s="9" t="s">
        <v>110</v>
      </c>
      <c r="C32" s="10">
        <v>6.031845235932356</v>
      </c>
      <c r="D32" s="10">
        <v>10.427098246404512</v>
      </c>
      <c r="E32" s="10">
        <v>15.460418740870473</v>
      </c>
      <c r="F32" s="10">
        <v>18.821743493964519</v>
      </c>
      <c r="G32" s="10">
        <v>22.117616549057797</v>
      </c>
      <c r="H32" s="10">
        <v>26.427694163644684</v>
      </c>
      <c r="I32" s="10">
        <v>33.029003723700789</v>
      </c>
      <c r="J32" s="10">
        <v>35.424591032050827</v>
      </c>
      <c r="K32" s="10">
        <v>35.998633752890122</v>
      </c>
      <c r="L32" s="10">
        <v>37.056651767897279</v>
      </c>
      <c r="M32" s="10">
        <v>39.766604288444583</v>
      </c>
      <c r="N32" s="10">
        <v>42.954114229618831</v>
      </c>
      <c r="O32" s="10">
        <v>43.213854890282406</v>
      </c>
      <c r="P32" s="10">
        <v>43.132091279999997</v>
      </c>
      <c r="Q32" s="10">
        <v>43.531956860000001</v>
      </c>
      <c r="R32" s="10">
        <v>44.439369380000002</v>
      </c>
      <c r="S32" s="10">
        <v>44.206299999999999</v>
      </c>
      <c r="T32" s="10">
        <v>50.976626330000002</v>
      </c>
      <c r="U32" s="10">
        <v>49.871903180000004</v>
      </c>
      <c r="V32" s="10">
        <v>55.145752739999992</v>
      </c>
      <c r="W32" s="10">
        <v>60.695078080000002</v>
      </c>
      <c r="X32" s="10">
        <v>62.568021999999999</v>
      </c>
      <c r="Y32" s="10">
        <v>62.98917745</v>
      </c>
      <c r="Z32" s="10">
        <v>65.458111300000013</v>
      </c>
      <c r="AA32" s="10">
        <v>67.442319270000013</v>
      </c>
      <c r="AB32" s="10">
        <v>69.423265719999989</v>
      </c>
      <c r="AC32" s="10">
        <v>73.07857863000001</v>
      </c>
      <c r="AD32" s="10">
        <v>74.203386300000005</v>
      </c>
      <c r="AE32" s="10">
        <v>74.69326061000001</v>
      </c>
      <c r="AF32" s="10">
        <v>77.842457070000009</v>
      </c>
      <c r="AG32" s="10">
        <v>89.533150710000001</v>
      </c>
    </row>
    <row r="33" spans="1:33" x14ac:dyDescent="0.3">
      <c r="A33" s="30" t="s">
        <v>38</v>
      </c>
      <c r="B33" s="9" t="s">
        <v>54</v>
      </c>
      <c r="C33" s="10">
        <v>72.613592578908367</v>
      </c>
      <c r="D33" s="10">
        <v>87.134217392394419</v>
      </c>
      <c r="E33" s="10">
        <v>90.489578879991058</v>
      </c>
      <c r="F33" s="10">
        <v>101.42236415593774</v>
      </c>
      <c r="G33" s="10">
        <v>95.032932774287758</v>
      </c>
      <c r="H33" s="10">
        <v>123.65710159724946</v>
      </c>
      <c r="I33" s="10">
        <v>121.27005707561383</v>
      </c>
      <c r="J33" s="10">
        <v>138.13590224914282</v>
      </c>
      <c r="K33" s="10">
        <v>156.42602137945778</v>
      </c>
      <c r="L33" s="10">
        <v>148.02049531856119</v>
      </c>
      <c r="M33" s="10">
        <v>148.28847666856123</v>
      </c>
      <c r="N33" s="10">
        <v>148.06157574190411</v>
      </c>
      <c r="O33" s="10">
        <v>157.18374376722898</v>
      </c>
      <c r="P33" s="10">
        <v>160.29047925999998</v>
      </c>
      <c r="Q33" s="10">
        <v>190.78608324999999</v>
      </c>
      <c r="R33" s="10">
        <v>207.17263811999999</v>
      </c>
      <c r="S33" s="10">
        <v>208.78525895000001</v>
      </c>
      <c r="T33" s="10">
        <v>212.31192247000001</v>
      </c>
      <c r="U33" s="10">
        <v>219.57467832</v>
      </c>
      <c r="V33" s="10">
        <v>228.04476493000004</v>
      </c>
      <c r="W33" s="10">
        <v>247.63780077000001</v>
      </c>
      <c r="X33" s="10">
        <v>224.93502297999999</v>
      </c>
      <c r="Y33" s="10">
        <v>223.32116173999998</v>
      </c>
      <c r="Z33" s="10">
        <v>232.0351354</v>
      </c>
      <c r="AA33" s="10">
        <v>239.02922967999999</v>
      </c>
      <c r="AB33" s="10">
        <v>236.49080308000001</v>
      </c>
      <c r="AC33" s="10">
        <v>235.93752539999997</v>
      </c>
      <c r="AD33" s="10">
        <v>233.75142065</v>
      </c>
      <c r="AE33" s="10">
        <v>230.58233767999999</v>
      </c>
      <c r="AF33" s="10">
        <v>244.19381687000001</v>
      </c>
      <c r="AG33" s="10">
        <v>295.21119073000011</v>
      </c>
    </row>
    <row r="34" spans="1:33" x14ac:dyDescent="0.3">
      <c r="A34" s="30">
        <v>30</v>
      </c>
      <c r="B34" s="9" t="s">
        <v>99</v>
      </c>
      <c r="C34" s="10" t="s">
        <v>55</v>
      </c>
      <c r="D34" s="10" t="s">
        <v>55</v>
      </c>
      <c r="E34" s="10" t="s">
        <v>55</v>
      </c>
      <c r="F34" s="10" t="s">
        <v>55</v>
      </c>
      <c r="G34" s="10" t="s">
        <v>55</v>
      </c>
      <c r="H34" s="10" t="s">
        <v>55</v>
      </c>
      <c r="I34" s="10" t="s">
        <v>55</v>
      </c>
      <c r="J34" s="10">
        <v>600</v>
      </c>
      <c r="K34" s="10">
        <v>610</v>
      </c>
      <c r="L34" s="10">
        <v>620</v>
      </c>
      <c r="M34" s="10">
        <v>630</v>
      </c>
      <c r="N34" s="10">
        <v>640</v>
      </c>
      <c r="O34" s="10">
        <v>650</v>
      </c>
      <c r="P34" s="10">
        <v>510</v>
      </c>
      <c r="Q34" s="10">
        <v>510</v>
      </c>
      <c r="R34" s="10">
        <v>520</v>
      </c>
      <c r="S34" s="10">
        <v>600</v>
      </c>
      <c r="T34" s="10">
        <v>650</v>
      </c>
      <c r="U34" s="10">
        <v>650</v>
      </c>
      <c r="V34" s="10">
        <v>650</v>
      </c>
      <c r="W34" s="10">
        <v>650</v>
      </c>
      <c r="X34" s="10">
        <v>650</v>
      </c>
      <c r="Y34" s="10">
        <v>650</v>
      </c>
      <c r="Z34" s="10">
        <v>570</v>
      </c>
      <c r="AA34" s="10">
        <v>560</v>
      </c>
      <c r="AB34" s="10">
        <v>570</v>
      </c>
      <c r="AC34" s="10">
        <v>560</v>
      </c>
      <c r="AD34" s="10">
        <v>540</v>
      </c>
      <c r="AE34" s="10">
        <v>540</v>
      </c>
      <c r="AF34" s="10">
        <v>330</v>
      </c>
      <c r="AG34" s="10">
        <v>330</v>
      </c>
    </row>
    <row r="35" spans="1:33" s="14" customFormat="1" ht="24.9" customHeight="1" x14ac:dyDescent="0.3">
      <c r="A35" s="66" t="s">
        <v>100</v>
      </c>
      <c r="B35" s="67"/>
      <c r="C35" s="31">
        <f>SUM(C5:C34)</f>
        <v>19808.125651117516</v>
      </c>
      <c r="D35" s="31">
        <f t="shared" ref="D35:AC35" si="0">SUM(D5:D34)</f>
        <v>27496.480665642775</v>
      </c>
      <c r="E35" s="31">
        <f t="shared" si="0"/>
        <v>35505.459941972571</v>
      </c>
      <c r="F35" s="31">
        <f t="shared" si="0"/>
        <v>38433.176531368648</v>
      </c>
      <c r="G35" s="31">
        <f t="shared" si="0"/>
        <v>41585.676581559666</v>
      </c>
      <c r="H35" s="31">
        <f t="shared" si="0"/>
        <v>44902.685447626609</v>
      </c>
      <c r="I35" s="31">
        <f t="shared" si="0"/>
        <v>48569.64548972591</v>
      </c>
      <c r="J35" s="31">
        <f t="shared" si="0"/>
        <v>50978.817479336896</v>
      </c>
      <c r="K35" s="31">
        <f t="shared" si="0"/>
        <v>52668.711533419584</v>
      </c>
      <c r="L35" s="31">
        <f t="shared" si="0"/>
        <v>53389.303635626915</v>
      </c>
      <c r="M35" s="31">
        <f t="shared" si="0"/>
        <v>54941.335897037563</v>
      </c>
      <c r="N35" s="31">
        <f t="shared" si="0"/>
        <v>57896.270686672906</v>
      </c>
      <c r="O35" s="31">
        <f t="shared" si="0"/>
        <v>59675.32446474037</v>
      </c>
      <c r="P35" s="31">
        <f t="shared" si="0"/>
        <v>61631.53270650177</v>
      </c>
      <c r="Q35" s="31">
        <f t="shared" si="0"/>
        <v>64035.668441033697</v>
      </c>
      <c r="R35" s="31">
        <f t="shared" si="0"/>
        <v>66470.871525270646</v>
      </c>
      <c r="S35" s="31">
        <f t="shared" si="0"/>
        <v>68626.133101978863</v>
      </c>
      <c r="T35" s="31">
        <f t="shared" si="0"/>
        <v>71055.846368882223</v>
      </c>
      <c r="U35" s="31">
        <f t="shared" si="0"/>
        <v>73764.080603557682</v>
      </c>
      <c r="V35" s="31">
        <f t="shared" si="0"/>
        <v>76712.889855327652</v>
      </c>
      <c r="W35" s="31">
        <f t="shared" si="0"/>
        <v>80997.29819034136</v>
      </c>
      <c r="X35" s="31">
        <f t="shared" si="0"/>
        <v>85155.274769686759</v>
      </c>
      <c r="Y35" s="31">
        <f t="shared" si="0"/>
        <v>87639.544920105443</v>
      </c>
      <c r="Z35" s="31">
        <f t="shared" si="0"/>
        <v>89398.183859146855</v>
      </c>
      <c r="AA35" s="31">
        <f t="shared" si="0"/>
        <v>92917.290913147328</v>
      </c>
      <c r="AB35" s="31">
        <f t="shared" si="0"/>
        <v>96010.671946559611</v>
      </c>
      <c r="AC35" s="31">
        <f t="shared" si="0"/>
        <v>99292.882591868009</v>
      </c>
      <c r="AD35" s="31">
        <f t="shared" ref="AD35:AE35" si="1">SUM(AD5:AD34)</f>
        <v>102802.71327189397</v>
      </c>
      <c r="AE35" s="31">
        <f t="shared" si="1"/>
        <v>106748.09574679406</v>
      </c>
      <c r="AF35" s="31">
        <f t="shared" ref="AF35:AG35" si="2">SUM(AF5:AF34)</f>
        <v>108731.85154037163</v>
      </c>
      <c r="AG35" s="31">
        <f t="shared" si="2"/>
        <v>112102.97423656956</v>
      </c>
    </row>
    <row r="36" spans="1:33" s="14" customFormat="1" ht="8.1" customHeight="1" x14ac:dyDescent="0.3">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row>
    <row r="37" spans="1:33" s="21" customFormat="1" ht="12.9" customHeight="1" x14ac:dyDescent="0.25">
      <c r="A37" s="18" t="s">
        <v>131</v>
      </c>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33" s="26" customFormat="1" ht="14.1" customHeight="1" x14ac:dyDescent="0.25">
      <c r="A38" s="23" t="s">
        <v>78</v>
      </c>
      <c r="B38" s="24"/>
      <c r="C38" s="24"/>
      <c r="D38" s="24"/>
      <c r="E38" s="24"/>
      <c r="F38" s="24"/>
      <c r="G38" s="24"/>
      <c r="H38" s="24"/>
      <c r="I38" s="24"/>
      <c r="J38" s="24"/>
      <c r="K38" s="24"/>
      <c r="L38" s="24"/>
      <c r="M38" s="24"/>
      <c r="N38" s="24"/>
      <c r="O38" s="24"/>
      <c r="P38" s="24"/>
      <c r="Q38" s="24"/>
      <c r="R38" s="24"/>
      <c r="S38" s="24"/>
      <c r="T38" s="25"/>
      <c r="U38" s="25"/>
      <c r="V38" s="25"/>
      <c r="W38" s="25"/>
      <c r="X38" s="25"/>
      <c r="Y38" s="25"/>
    </row>
    <row r="39" spans="1:33" ht="14.1" customHeight="1" x14ac:dyDescent="0.3">
      <c r="A39" s="18" t="s">
        <v>133</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row>
    <row r="40" spans="1:33" ht="14.1" customHeight="1" x14ac:dyDescent="0.3">
      <c r="A40" s="18" t="s">
        <v>138</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row>
    <row r="41" spans="1:33" ht="14.1" customHeight="1" x14ac:dyDescent="0.3">
      <c r="A41" s="18" t="s">
        <v>114</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row>
    <row r="42" spans="1:33" ht="12.75" customHeight="1" x14ac:dyDescent="0.3">
      <c r="A42" s="32"/>
      <c r="B42" s="33"/>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row>
  </sheetData>
  <mergeCells count="2">
    <mergeCell ref="A1:AG1"/>
    <mergeCell ref="A35:B35"/>
  </mergeCells>
  <phoneticPr fontId="0" type="noConversion"/>
  <printOptions horizontalCentered="1" verticalCentered="1"/>
  <pageMargins left="0.19685039370078741" right="0.19685039370078741" top="0.39370078740157483" bottom="0.39370078740157483" header="0.39370078740157483" footer="0.39370078740157483"/>
  <pageSetup paperSize="9" scale="60" orientation="landscape" horizontalDpi="4294967295"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workbookViewId="0">
      <pane xSplit="2" ySplit="3" topLeftCell="M16" activePane="bottomRight" state="frozen"/>
      <selection sqref="A1:W1"/>
      <selection pane="topRight" sqref="A1:W1"/>
      <selection pane="bottomLeft" sqref="A1:W1"/>
      <selection pane="bottomRight" sqref="A1:AG1"/>
    </sheetView>
  </sheetViews>
  <sheetFormatPr baseColWidth="10" defaultColWidth="13" defaultRowHeight="13.8" x14ac:dyDescent="0.3"/>
  <cols>
    <col min="1" max="1" width="3.19921875" style="4" customWidth="1"/>
    <col min="2" max="2" width="28.69921875" style="4" customWidth="1"/>
    <col min="3" max="33" width="6.59765625" style="4" customWidth="1"/>
    <col min="34" max="16384" width="13" style="4"/>
  </cols>
  <sheetData>
    <row r="1" spans="1:33" ht="30" customHeight="1" thickBot="1" x14ac:dyDescent="0.35">
      <c r="A1" s="59" t="s">
        <v>79</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1"/>
    </row>
    <row r="3" spans="1:33" ht="30" customHeight="1" x14ac:dyDescent="0.3">
      <c r="A3" s="27" t="s">
        <v>1</v>
      </c>
      <c r="B3" s="28" t="s">
        <v>56</v>
      </c>
      <c r="C3" s="7">
        <v>1980</v>
      </c>
      <c r="D3" s="7">
        <v>1985</v>
      </c>
      <c r="E3" s="7">
        <v>1990</v>
      </c>
      <c r="F3" s="7">
        <v>1991</v>
      </c>
      <c r="G3" s="7">
        <v>1992</v>
      </c>
      <c r="H3" s="7">
        <v>1993</v>
      </c>
      <c r="I3" s="7">
        <v>1994</v>
      </c>
      <c r="J3" s="7">
        <v>1995</v>
      </c>
      <c r="K3" s="7">
        <v>1996</v>
      </c>
      <c r="L3" s="7">
        <v>1997</v>
      </c>
      <c r="M3" s="7">
        <v>1998</v>
      </c>
      <c r="N3" s="7">
        <v>1999</v>
      </c>
      <c r="O3" s="7">
        <v>2000</v>
      </c>
      <c r="P3" s="7">
        <v>2001</v>
      </c>
      <c r="Q3" s="7">
        <v>2002</v>
      </c>
      <c r="R3" s="7">
        <v>2003</v>
      </c>
      <c r="S3" s="7">
        <v>2004</v>
      </c>
      <c r="T3" s="7">
        <v>2005</v>
      </c>
      <c r="U3" s="7">
        <v>2006</v>
      </c>
      <c r="V3" s="7">
        <v>2007</v>
      </c>
      <c r="W3" s="7">
        <v>2008</v>
      </c>
      <c r="X3" s="7">
        <v>2009</v>
      </c>
      <c r="Y3" s="7">
        <v>2010</v>
      </c>
      <c r="Z3" s="7">
        <v>2011</v>
      </c>
      <c r="AA3" s="7">
        <v>2012</v>
      </c>
      <c r="AB3" s="7">
        <v>2013</v>
      </c>
      <c r="AC3" s="7">
        <v>2014</v>
      </c>
      <c r="AD3" s="7">
        <v>2015</v>
      </c>
      <c r="AE3" s="8">
        <v>2016</v>
      </c>
      <c r="AF3" s="8" t="s">
        <v>112</v>
      </c>
      <c r="AG3" s="8" t="s">
        <v>111</v>
      </c>
    </row>
    <row r="4" spans="1:33" ht="9.9" customHeight="1" x14ac:dyDescent="0.3">
      <c r="A4" s="29"/>
    </row>
    <row r="5" spans="1:33" x14ac:dyDescent="0.3">
      <c r="A5" s="30" t="s">
        <v>2</v>
      </c>
      <c r="B5" s="9" t="s">
        <v>11</v>
      </c>
      <c r="C5" s="10">
        <v>7299.1238799612529</v>
      </c>
      <c r="D5" s="10">
        <v>10786.683070568355</v>
      </c>
      <c r="E5" s="10">
        <v>14364.401130765147</v>
      </c>
      <c r="F5" s="10">
        <v>15489.395070076756</v>
      </c>
      <c r="G5" s="10">
        <v>16446.457330453268</v>
      </c>
      <c r="H5" s="10">
        <v>16916.859904469751</v>
      </c>
      <c r="I5" s="10">
        <v>17490.897727520474</v>
      </c>
      <c r="J5" s="10">
        <v>18469.932684312673</v>
      </c>
      <c r="K5" s="10">
        <v>19371.554115667659</v>
      </c>
      <c r="L5" s="10">
        <v>19830.004316879822</v>
      </c>
      <c r="M5" s="10">
        <v>20515.884177745702</v>
      </c>
      <c r="N5" s="10">
        <v>21396.19463012609</v>
      </c>
      <c r="O5" s="10">
        <v>22393.609788855356</v>
      </c>
      <c r="P5" s="10">
        <v>23304.741129727849</v>
      </c>
      <c r="Q5" s="10">
        <v>23989.665587333777</v>
      </c>
      <c r="R5" s="10">
        <v>24744.316150915784</v>
      </c>
      <c r="S5" s="10">
        <v>25370.041726470849</v>
      </c>
      <c r="T5" s="10">
        <v>26221.617383124347</v>
      </c>
      <c r="U5" s="10">
        <v>27357.800610999999</v>
      </c>
      <c r="V5" s="10">
        <v>28618.282004000008</v>
      </c>
      <c r="W5" s="10">
        <v>30200.347380999996</v>
      </c>
      <c r="X5" s="10">
        <v>31737.795387999999</v>
      </c>
      <c r="Y5" s="10">
        <v>32966.979827999996</v>
      </c>
      <c r="Z5" s="10">
        <v>34035.417715079995</v>
      </c>
      <c r="AA5" s="10">
        <v>35641.1008239</v>
      </c>
      <c r="AB5" s="10">
        <v>37075.361095899993</v>
      </c>
      <c r="AC5" s="10">
        <v>38472.246751320003</v>
      </c>
      <c r="AD5" s="10">
        <v>39510.385562530006</v>
      </c>
      <c r="AE5" s="10">
        <v>40668.632016199997</v>
      </c>
      <c r="AF5" s="10">
        <v>41502.15511177</v>
      </c>
      <c r="AG5" s="10">
        <v>43023.963513349998</v>
      </c>
    </row>
    <row r="6" spans="1:33" x14ac:dyDescent="0.3">
      <c r="A6" s="30" t="s">
        <v>3</v>
      </c>
      <c r="B6" s="9" t="s">
        <v>12</v>
      </c>
      <c r="C6" s="10">
        <v>2699.6548818137112</v>
      </c>
      <c r="D6" s="10">
        <v>3928.0104407987342</v>
      </c>
      <c r="E6" s="10">
        <v>5206.7170389223402</v>
      </c>
      <c r="F6" s="10">
        <v>5652.3936672976079</v>
      </c>
      <c r="G6" s="10">
        <v>6014.1518971085679</v>
      </c>
      <c r="H6" s="10">
        <v>6352.3430433227204</v>
      </c>
      <c r="I6" s="10">
        <v>6597.5945631269024</v>
      </c>
      <c r="J6" s="10">
        <v>6832.9157391009749</v>
      </c>
      <c r="K6" s="10">
        <v>7023.6202998383606</v>
      </c>
      <c r="L6" s="10">
        <v>7002.2211082044623</v>
      </c>
      <c r="M6" s="10">
        <v>7186.2821290555048</v>
      </c>
      <c r="N6" s="10">
        <v>7329.3885359959777</v>
      </c>
      <c r="O6" s="10">
        <v>7606.9192336482502</v>
      </c>
      <c r="P6" s="10">
        <v>7931.2055334283132</v>
      </c>
      <c r="Q6" s="10">
        <v>8196.2238993550181</v>
      </c>
      <c r="R6" s="10">
        <v>8561.866834090004</v>
      </c>
      <c r="S6" s="10">
        <v>8901.4534447799979</v>
      </c>
      <c r="T6" s="10">
        <v>9006.7067633099996</v>
      </c>
      <c r="U6" s="10">
        <v>9233.3039521600003</v>
      </c>
      <c r="V6" s="10">
        <v>9427.3666132399994</v>
      </c>
      <c r="W6" s="10">
        <v>9729.3286025600009</v>
      </c>
      <c r="X6" s="10">
        <v>10058.142681049998</v>
      </c>
      <c r="Y6" s="10">
        <v>10357.358391469999</v>
      </c>
      <c r="Z6" s="10">
        <v>10540.890351519996</v>
      </c>
      <c r="AA6" s="10">
        <v>10885.422854890672</v>
      </c>
      <c r="AB6" s="10">
        <v>11200.565528300003</v>
      </c>
      <c r="AC6" s="10">
        <v>11520.85313105</v>
      </c>
      <c r="AD6" s="10">
        <v>11626.828324669999</v>
      </c>
      <c r="AE6" s="10">
        <v>11780.085089569999</v>
      </c>
      <c r="AF6" s="10">
        <v>11911.719903179997</v>
      </c>
      <c r="AG6" s="10">
        <v>12129.097423151565</v>
      </c>
    </row>
    <row r="7" spans="1:33" ht="27.6" x14ac:dyDescent="0.3">
      <c r="A7" s="30" t="s">
        <v>4</v>
      </c>
      <c r="B7" s="9" t="s">
        <v>13</v>
      </c>
      <c r="C7" s="10">
        <v>441.99617740892268</v>
      </c>
      <c r="D7" s="10">
        <v>497.66356838150318</v>
      </c>
      <c r="E7" s="10">
        <v>499.18969789902837</v>
      </c>
      <c r="F7" s="10">
        <v>514.23297457177534</v>
      </c>
      <c r="G7" s="10">
        <v>526.29666504364002</v>
      </c>
      <c r="H7" s="10">
        <v>537.25471101647497</v>
      </c>
      <c r="I7" s="10">
        <v>530.80238076204728</v>
      </c>
      <c r="J7" s="10">
        <v>523.753115847765</v>
      </c>
      <c r="K7" s="10">
        <v>510.0121363633059</v>
      </c>
      <c r="L7" s="10">
        <v>480.58545235205622</v>
      </c>
      <c r="M7" s="10">
        <v>459.58300327754478</v>
      </c>
      <c r="N7" s="10">
        <v>442.14152307725846</v>
      </c>
      <c r="O7" s="10">
        <v>418.08347201732522</v>
      </c>
      <c r="P7" s="10">
        <v>405.01332488000003</v>
      </c>
      <c r="Q7" s="10">
        <v>393.12492041999997</v>
      </c>
      <c r="R7" s="10">
        <v>373.16847600000006</v>
      </c>
      <c r="S7" s="10">
        <v>353.74791168000007</v>
      </c>
      <c r="T7" s="10">
        <v>333.56034763999992</v>
      </c>
      <c r="U7" s="10">
        <v>320.79671891999999</v>
      </c>
      <c r="V7" s="10">
        <v>305.61704421999997</v>
      </c>
      <c r="W7" s="10">
        <v>294.97394628000001</v>
      </c>
      <c r="X7" s="10">
        <v>277.51986639</v>
      </c>
      <c r="Y7" s="10">
        <v>260.44392847</v>
      </c>
      <c r="Z7" s="10">
        <v>240.78495519000003</v>
      </c>
      <c r="AA7" s="10">
        <v>237.46535726000005</v>
      </c>
      <c r="AB7" s="10">
        <v>218.64242772000009</v>
      </c>
      <c r="AC7" s="10">
        <v>207.51403004000005</v>
      </c>
      <c r="AD7" s="10">
        <v>198.51198526000005</v>
      </c>
      <c r="AE7" s="10">
        <v>182.27120681999995</v>
      </c>
      <c r="AF7" s="10">
        <v>165.2373129214285</v>
      </c>
      <c r="AG7" s="10">
        <v>166.25488671000002</v>
      </c>
    </row>
    <row r="8" spans="1:33" x14ac:dyDescent="0.3">
      <c r="A8" s="30" t="s">
        <v>5</v>
      </c>
      <c r="B8" s="9" t="s">
        <v>14</v>
      </c>
      <c r="C8" s="11" t="s">
        <v>55</v>
      </c>
      <c r="D8" s="10">
        <v>7.1219377484502511</v>
      </c>
      <c r="E8" s="10">
        <v>9.592814110157482</v>
      </c>
      <c r="F8" s="10">
        <v>12.354381808536152</v>
      </c>
      <c r="G8" s="10">
        <v>15.26129517525054</v>
      </c>
      <c r="H8" s="10">
        <v>17.223461697782749</v>
      </c>
      <c r="I8" s="10">
        <v>18.894936883643524</v>
      </c>
      <c r="J8" s="10">
        <v>19.694338059489983</v>
      </c>
      <c r="K8" s="10">
        <v>20.275720732832863</v>
      </c>
      <c r="L8" s="10">
        <v>19.87769162009549</v>
      </c>
      <c r="M8" s="10">
        <v>20.67796486995196</v>
      </c>
      <c r="N8" s="10">
        <v>23.615182808514344</v>
      </c>
      <c r="O8" s="10">
        <v>25.877924173164825</v>
      </c>
      <c r="P8" s="10">
        <v>29.940640000000002</v>
      </c>
      <c r="Q8" s="10">
        <v>30.622567000000004</v>
      </c>
      <c r="R8" s="10">
        <v>29.809371000000002</v>
      </c>
      <c r="S8" s="10">
        <v>33.113309999999998</v>
      </c>
      <c r="T8" s="10">
        <v>34.673562000000004</v>
      </c>
      <c r="U8" s="10">
        <v>37.810566999999999</v>
      </c>
      <c r="V8" s="10">
        <v>38.125900000000001</v>
      </c>
      <c r="W8" s="10">
        <v>39.803579999999997</v>
      </c>
      <c r="X8" s="10">
        <v>40.660102000000002</v>
      </c>
      <c r="Y8" s="10">
        <v>42.198129999999999</v>
      </c>
      <c r="Z8" s="10">
        <v>43.03899277</v>
      </c>
      <c r="AA8" s="10">
        <v>44.015423499999997</v>
      </c>
      <c r="AB8" s="10">
        <v>43.860097719999999</v>
      </c>
      <c r="AC8" s="10">
        <v>45.27165913000001</v>
      </c>
      <c r="AD8" s="10">
        <v>49.030058190000005</v>
      </c>
      <c r="AE8" s="10">
        <v>54.451686849999994</v>
      </c>
      <c r="AF8" s="10">
        <v>60.451289690000003</v>
      </c>
      <c r="AG8" s="10">
        <v>64.093539730000003</v>
      </c>
    </row>
    <row r="9" spans="1:33" x14ac:dyDescent="0.3">
      <c r="A9" s="30" t="s">
        <v>6</v>
      </c>
      <c r="B9" s="9" t="s">
        <v>15</v>
      </c>
      <c r="C9" s="10">
        <v>424.66804100892864</v>
      </c>
      <c r="D9" s="10">
        <v>500.84168065178574</v>
      </c>
      <c r="E9" s="10">
        <v>582.7283432678571</v>
      </c>
      <c r="F9" s="10">
        <v>601.77175317857143</v>
      </c>
      <c r="G9" s="10">
        <v>620.81516308928576</v>
      </c>
      <c r="H9" s="10">
        <v>639.85857299999998</v>
      </c>
      <c r="I9" s="10">
        <v>658.90198291071431</v>
      </c>
      <c r="J9" s="10">
        <v>678.70712921785707</v>
      </c>
      <c r="K9" s="10">
        <v>722.28797370714665</v>
      </c>
      <c r="L9" s="10">
        <v>841.00204832736813</v>
      </c>
      <c r="M9" s="10">
        <v>907.54234060398028</v>
      </c>
      <c r="N9" s="10">
        <v>1027.7135257180378</v>
      </c>
      <c r="O9" s="10">
        <v>1216</v>
      </c>
      <c r="P9" s="10">
        <v>1092.9127829376123</v>
      </c>
      <c r="Q9" s="10">
        <v>1017.5629682565509</v>
      </c>
      <c r="R9" s="10">
        <v>1070.5238098318735</v>
      </c>
      <c r="S9" s="10">
        <v>1076.2246169011605</v>
      </c>
      <c r="T9" s="10">
        <v>1253.5625815464969</v>
      </c>
      <c r="U9" s="10">
        <v>1455.135921086302</v>
      </c>
      <c r="V9" s="10">
        <v>1677.3701719195849</v>
      </c>
      <c r="W9" s="10">
        <v>1851.923492513695</v>
      </c>
      <c r="X9" s="10">
        <v>1870.5751311320134</v>
      </c>
      <c r="Y9" s="10">
        <v>1912.7254483311951</v>
      </c>
      <c r="Z9" s="10">
        <v>2045.8629407138301</v>
      </c>
      <c r="AA9" s="10">
        <v>2119.0218683022699</v>
      </c>
      <c r="AB9" s="10">
        <v>2195.0966093018401</v>
      </c>
      <c r="AC9" s="10">
        <v>2324.4722990925807</v>
      </c>
      <c r="AD9" s="10">
        <v>2467.3148198459994</v>
      </c>
      <c r="AE9" s="10">
        <v>2521.6890450916999</v>
      </c>
      <c r="AF9" s="10">
        <v>2634.2481036891404</v>
      </c>
      <c r="AG9" s="10">
        <v>2746.8488913929905</v>
      </c>
    </row>
    <row r="10" spans="1:33" x14ac:dyDescent="0.3">
      <c r="A10" s="30" t="s">
        <v>7</v>
      </c>
      <c r="B10" s="9" t="s">
        <v>16</v>
      </c>
      <c r="C10" s="10">
        <v>463.58000915677712</v>
      </c>
      <c r="D10" s="10">
        <v>604.12927043741763</v>
      </c>
      <c r="E10" s="10">
        <v>661.97684643503408</v>
      </c>
      <c r="F10" s="10">
        <v>800.05523135396754</v>
      </c>
      <c r="G10" s="10">
        <v>863.71663408501274</v>
      </c>
      <c r="H10" s="10">
        <v>795.54951563556028</v>
      </c>
      <c r="I10" s="10">
        <v>888.35272486791689</v>
      </c>
      <c r="J10" s="10">
        <v>890.10392215285981</v>
      </c>
      <c r="K10" s="10">
        <v>965.42168412025899</v>
      </c>
      <c r="L10" s="10">
        <v>974.74204777512114</v>
      </c>
      <c r="M10" s="10">
        <v>968.77379126908545</v>
      </c>
      <c r="N10" s="10">
        <v>1007.411975029614</v>
      </c>
      <c r="O10" s="10">
        <v>1088.2061437614004</v>
      </c>
      <c r="P10" s="10">
        <v>1020.1084270000001</v>
      </c>
      <c r="Q10" s="10">
        <v>1045.578561</v>
      </c>
      <c r="R10" s="10">
        <v>1084.9206480000003</v>
      </c>
      <c r="S10" s="10">
        <v>1133.6876480000001</v>
      </c>
      <c r="T10" s="10">
        <v>1335.8391959999999</v>
      </c>
      <c r="U10" s="10">
        <v>1276.3799299999998</v>
      </c>
      <c r="V10" s="10">
        <v>1309.0354819999998</v>
      </c>
      <c r="W10" s="10">
        <v>1364.8322340000002</v>
      </c>
      <c r="X10" s="10">
        <v>1392.0797110000003</v>
      </c>
      <c r="Y10" s="10">
        <v>1412.3169000000003</v>
      </c>
      <c r="Z10" s="10">
        <v>1436.0582828400002</v>
      </c>
      <c r="AA10" s="10">
        <v>1485.7958470799999</v>
      </c>
      <c r="AB10" s="10">
        <v>1549.33217079</v>
      </c>
      <c r="AC10" s="10">
        <v>1580.85488474</v>
      </c>
      <c r="AD10" s="10">
        <v>1604.7287721399998</v>
      </c>
      <c r="AE10" s="10">
        <v>1613.3970736199999</v>
      </c>
      <c r="AF10" s="10">
        <v>1634.4021229900002</v>
      </c>
      <c r="AG10" s="10">
        <v>1651.52860362</v>
      </c>
    </row>
    <row r="11" spans="1:33" x14ac:dyDescent="0.3">
      <c r="A11" s="30" t="s">
        <v>8</v>
      </c>
      <c r="B11" s="9" t="s">
        <v>101</v>
      </c>
      <c r="C11" s="11" t="s">
        <v>55</v>
      </c>
      <c r="D11" s="11" t="s">
        <v>55</v>
      </c>
      <c r="E11" s="11" t="s">
        <v>55</v>
      </c>
      <c r="F11" s="11" t="s">
        <v>55</v>
      </c>
      <c r="G11" s="11" t="s">
        <v>55</v>
      </c>
      <c r="H11" s="11">
        <v>637.63144698880103</v>
      </c>
      <c r="I11" s="11">
        <v>1340.8864632311795</v>
      </c>
      <c r="J11" s="11">
        <v>1379.4030653401451</v>
      </c>
      <c r="K11" s="11">
        <v>1321.5554893425287</v>
      </c>
      <c r="L11" s="11">
        <v>1266.2514625407875</v>
      </c>
      <c r="M11" s="11">
        <v>1299.5356205896671</v>
      </c>
      <c r="N11" s="11">
        <v>1355.639048567255</v>
      </c>
      <c r="O11" s="11">
        <v>1397.5712738821098</v>
      </c>
      <c r="P11" s="11">
        <v>1426.9310988859256</v>
      </c>
      <c r="Q11" s="11">
        <v>1432.9999999999998</v>
      </c>
      <c r="R11" s="11">
        <v>1470.6</v>
      </c>
      <c r="S11" s="11">
        <v>1490.0931398799999</v>
      </c>
      <c r="T11" s="11">
        <v>1568.3055501299998</v>
      </c>
      <c r="U11" s="11">
        <v>1624.9380373400002</v>
      </c>
      <c r="V11" s="11">
        <v>1697.4024349700001</v>
      </c>
      <c r="W11" s="11">
        <v>1782.30706121</v>
      </c>
      <c r="X11" s="11">
        <v>1952.7597307799999</v>
      </c>
      <c r="Y11" s="11">
        <v>2011.4835978298001</v>
      </c>
      <c r="Z11" s="11">
        <v>2080.0662530099999</v>
      </c>
      <c r="AA11" s="11">
        <v>2643.31889778</v>
      </c>
      <c r="AB11" s="11">
        <v>2486.9423701869996</v>
      </c>
      <c r="AC11" s="11">
        <v>2502.85523328</v>
      </c>
      <c r="AD11" s="11">
        <v>2546.1645089499998</v>
      </c>
      <c r="AE11" s="11">
        <v>2588.4488525399993</v>
      </c>
      <c r="AF11" s="11">
        <v>2570.2607561999998</v>
      </c>
      <c r="AG11" s="11">
        <v>2682.276727460001</v>
      </c>
    </row>
    <row r="12" spans="1:33" x14ac:dyDescent="0.3">
      <c r="A12" s="30" t="s">
        <v>9</v>
      </c>
      <c r="B12" s="9" t="s">
        <v>17</v>
      </c>
      <c r="C12" s="10">
        <v>2827.2639404664142</v>
      </c>
      <c r="D12" s="10">
        <v>3750.5722985690718</v>
      </c>
      <c r="E12" s="10">
        <v>5159.0444975763612</v>
      </c>
      <c r="F12" s="10">
        <v>5690.3555881775828</v>
      </c>
      <c r="G12" s="10">
        <v>6630.8874079780235</v>
      </c>
      <c r="H12" s="10">
        <v>7091.1971395972469</v>
      </c>
      <c r="I12" s="10">
        <v>7553.6143834073373</v>
      </c>
      <c r="J12" s="10">
        <v>7940.9605895220293</v>
      </c>
      <c r="K12" s="10">
        <v>8052.0046801305207</v>
      </c>
      <c r="L12" s="10">
        <v>8444.8740216419683</v>
      </c>
      <c r="M12" s="10">
        <v>8783.7474473666989</v>
      </c>
      <c r="N12" s="10">
        <v>9312.4423159378784</v>
      </c>
      <c r="O12" s="10">
        <v>9626.623910815897</v>
      </c>
      <c r="P12" s="10">
        <v>9898.3434340000003</v>
      </c>
      <c r="Q12" s="10">
        <v>10318.402316</v>
      </c>
      <c r="R12" s="10">
        <v>10568.016313999999</v>
      </c>
      <c r="S12" s="10">
        <v>10995.289658000002</v>
      </c>
      <c r="T12" s="10">
        <v>11370.726086000001</v>
      </c>
      <c r="U12" s="10">
        <v>11844.323658000001</v>
      </c>
      <c r="V12" s="10">
        <v>12613.047669999998</v>
      </c>
      <c r="W12" s="10">
        <v>13204.528412000001</v>
      </c>
      <c r="X12" s="10">
        <v>13452.054486999999</v>
      </c>
      <c r="Y12" s="10">
        <v>13615.637246000002</v>
      </c>
      <c r="Z12" s="10">
        <v>13982.866649399999</v>
      </c>
      <c r="AA12" s="10">
        <v>14505.690837639997</v>
      </c>
      <c r="AB12" s="10">
        <v>14983.239052150002</v>
      </c>
      <c r="AC12" s="10">
        <v>15593.124204130001</v>
      </c>
      <c r="AD12" s="10">
        <v>16380.781390260003</v>
      </c>
      <c r="AE12" s="10">
        <v>17099.511759790003</v>
      </c>
      <c r="AF12" s="10">
        <v>17771.14824626</v>
      </c>
      <c r="AG12" s="10">
        <v>18537.710883199994</v>
      </c>
    </row>
    <row r="13" spans="1:33" x14ac:dyDescent="0.3">
      <c r="A13" s="30" t="s">
        <v>10</v>
      </c>
      <c r="B13" s="9" t="s">
        <v>18</v>
      </c>
      <c r="C13" s="10">
        <v>191.71093653481392</v>
      </c>
      <c r="D13" s="10">
        <v>239.67500708560132</v>
      </c>
      <c r="E13" s="10">
        <v>299.63009527408559</v>
      </c>
      <c r="F13" s="10">
        <v>318.81572349440057</v>
      </c>
      <c r="G13" s="10">
        <v>339.09144422723341</v>
      </c>
      <c r="H13" s="10">
        <v>360.7479488092556</v>
      </c>
      <c r="I13" s="10">
        <v>383.7852372404671</v>
      </c>
      <c r="J13" s="10">
        <v>406.89519850584651</v>
      </c>
      <c r="K13" s="10">
        <v>419.0315618118791</v>
      </c>
      <c r="L13" s="10">
        <v>431.6039621229188</v>
      </c>
      <c r="M13" s="10">
        <v>448.90009665486946</v>
      </c>
      <c r="N13" s="10">
        <v>466.85028669433075</v>
      </c>
      <c r="O13" s="10">
        <v>490.15572215992472</v>
      </c>
      <c r="P13" s="10">
        <v>494.96098550240777</v>
      </c>
      <c r="Q13" s="10">
        <v>519.7244766724225</v>
      </c>
      <c r="R13" s="10">
        <v>540.60413223654359</v>
      </c>
      <c r="S13" s="10">
        <v>574.61713634432306</v>
      </c>
      <c r="T13" s="10">
        <v>590.96072497199998</v>
      </c>
      <c r="U13" s="10">
        <v>612.54530855514247</v>
      </c>
      <c r="V13" s="10">
        <v>646.75256503552987</v>
      </c>
      <c r="W13" s="10">
        <v>684.90153376340027</v>
      </c>
      <c r="X13" s="10">
        <v>698.23054090219421</v>
      </c>
      <c r="Y13" s="10">
        <v>716.91411868790556</v>
      </c>
      <c r="Z13" s="10">
        <v>735.57500407802115</v>
      </c>
      <c r="AA13" s="10">
        <v>834.02926114753063</v>
      </c>
      <c r="AB13" s="10">
        <v>789.75262484270661</v>
      </c>
      <c r="AC13" s="10">
        <v>850.99366131299757</v>
      </c>
      <c r="AD13" s="10">
        <v>873.21836422200977</v>
      </c>
      <c r="AE13" s="10">
        <v>889.55901565809506</v>
      </c>
      <c r="AF13" s="10">
        <v>900.38844129255631</v>
      </c>
      <c r="AG13" s="10">
        <v>909.84201797508069</v>
      </c>
    </row>
    <row r="14" spans="1:33" x14ac:dyDescent="0.3">
      <c r="A14" s="30" t="s">
        <v>19</v>
      </c>
      <c r="B14" s="9" t="s">
        <v>39</v>
      </c>
      <c r="C14" s="10">
        <v>2151.2612370369834</v>
      </c>
      <c r="D14" s="10">
        <v>2689.1128827133125</v>
      </c>
      <c r="E14" s="10">
        <v>3361.4819444343511</v>
      </c>
      <c r="F14" s="10">
        <v>3576.0121508978727</v>
      </c>
      <c r="G14" s="10">
        <v>3804.2775230191201</v>
      </c>
      <c r="H14" s="10">
        <v>4047.0774619739395</v>
      </c>
      <c r="I14" s="10">
        <v>4305.4293874406803</v>
      </c>
      <c r="J14" s="10">
        <v>4563.781312907422</v>
      </c>
      <c r="K14" s="10">
        <v>4700.6969324796701</v>
      </c>
      <c r="L14" s="10">
        <v>4656.1531309435213</v>
      </c>
      <c r="M14" s="10">
        <v>4847.1889541955497</v>
      </c>
      <c r="N14" s="10">
        <v>5046.4180426410076</v>
      </c>
      <c r="O14" s="10">
        <v>5194.6698208211474</v>
      </c>
      <c r="P14" s="10">
        <v>5507.9174191210423</v>
      </c>
      <c r="Q14" s="10">
        <v>5709.8396047455635</v>
      </c>
      <c r="R14" s="10">
        <v>5750.0722871760991</v>
      </c>
      <c r="S14" s="10">
        <v>6075.4170057608635</v>
      </c>
      <c r="T14" s="10">
        <v>6414.8670737989096</v>
      </c>
      <c r="U14" s="10">
        <v>6476.8098430850969</v>
      </c>
      <c r="V14" s="10">
        <v>6810.8606133924668</v>
      </c>
      <c r="W14" s="10">
        <v>7428.0123168860709</v>
      </c>
      <c r="X14" s="10">
        <v>7737.5791094121851</v>
      </c>
      <c r="Y14" s="10">
        <v>7997.4635887577524</v>
      </c>
      <c r="Z14" s="10">
        <v>8233.4860719853259</v>
      </c>
      <c r="AA14" s="10">
        <v>8600.3949482013631</v>
      </c>
      <c r="AB14" s="10">
        <v>8754.9225501747696</v>
      </c>
      <c r="AC14" s="10">
        <v>9058.6891136490631</v>
      </c>
      <c r="AD14" s="10">
        <v>9366.7915621161901</v>
      </c>
      <c r="AE14" s="10">
        <v>9749.1377707747033</v>
      </c>
      <c r="AF14" s="10">
        <v>10131.820007321201</v>
      </c>
      <c r="AG14" s="10">
        <v>10511.238764285546</v>
      </c>
    </row>
    <row r="15" spans="1:33" ht="27.6" x14ac:dyDescent="0.3">
      <c r="A15" s="30" t="s">
        <v>20</v>
      </c>
      <c r="B15" s="9" t="s">
        <v>40</v>
      </c>
      <c r="C15" s="10">
        <v>447.37396713734438</v>
      </c>
      <c r="D15" s="10">
        <v>559.14478608751256</v>
      </c>
      <c r="E15" s="10">
        <v>698.89464619230682</v>
      </c>
      <c r="F15" s="10">
        <v>743.44309353720473</v>
      </c>
      <c r="G15" s="10">
        <v>790.97112708298505</v>
      </c>
      <c r="H15" s="10">
        <v>841.4060739954798</v>
      </c>
      <c r="I15" s="10">
        <v>895.11129844552806</v>
      </c>
      <c r="J15" s="10">
        <v>948.81652289557633</v>
      </c>
      <c r="K15" s="10">
        <v>977.23160105520947</v>
      </c>
      <c r="L15" s="10">
        <v>1006.5187532248569</v>
      </c>
      <c r="M15" s="10">
        <v>1046.7068305196833</v>
      </c>
      <c r="N15" s="10">
        <v>1088.6390558345383</v>
      </c>
      <c r="O15" s="10">
        <v>1142.132149564103</v>
      </c>
      <c r="P15" s="10">
        <v>1177.9772130160254</v>
      </c>
      <c r="Q15" s="10">
        <v>1211.0378591011954</v>
      </c>
      <c r="R15" s="10">
        <v>1214.9716010942273</v>
      </c>
      <c r="S15" s="10">
        <v>1283.9730335534884</v>
      </c>
      <c r="T15" s="10">
        <v>1341.5923016368042</v>
      </c>
      <c r="U15" s="10">
        <v>1538.9472053292684</v>
      </c>
      <c r="V15" s="10">
        <v>1580.9927731779956</v>
      </c>
      <c r="W15" s="10">
        <v>1695.702420598479</v>
      </c>
      <c r="X15" s="10">
        <v>1759.2375478387482</v>
      </c>
      <c r="Y15" s="10">
        <v>1812.4296765638321</v>
      </c>
      <c r="Z15" s="10">
        <v>1889.9743490790104</v>
      </c>
      <c r="AA15" s="10">
        <v>1986.0839141689924</v>
      </c>
      <c r="AB15" s="10">
        <v>1972.0396605451092</v>
      </c>
      <c r="AC15" s="10">
        <v>2062.7603653534484</v>
      </c>
      <c r="AD15" s="10">
        <v>2106.2976391529132</v>
      </c>
      <c r="AE15" s="10">
        <v>2183.6630475288739</v>
      </c>
      <c r="AF15" s="10">
        <v>2280.6070597544813</v>
      </c>
      <c r="AG15" s="10">
        <v>2333.435983400982</v>
      </c>
    </row>
    <row r="16" spans="1:33" x14ac:dyDescent="0.3">
      <c r="A16" s="30" t="s">
        <v>21</v>
      </c>
      <c r="B16" s="9" t="s">
        <v>41</v>
      </c>
      <c r="C16" s="10">
        <v>71.728087323677542</v>
      </c>
      <c r="D16" s="10">
        <v>106.53837489008231</v>
      </c>
      <c r="E16" s="10">
        <v>151.74087774249105</v>
      </c>
      <c r="F16" s="10">
        <v>163.87724104852362</v>
      </c>
      <c r="G16" s="10">
        <v>181.2460484146421</v>
      </c>
      <c r="H16" s="10">
        <v>197.74278177074626</v>
      </c>
      <c r="I16" s="10">
        <v>204.64670101669293</v>
      </c>
      <c r="J16" s="10">
        <v>219.39928635276843</v>
      </c>
      <c r="K16" s="10">
        <v>237.4948220605655</v>
      </c>
      <c r="L16" s="10">
        <v>246.07021649237299</v>
      </c>
      <c r="M16" s="10">
        <v>258.13390696423767</v>
      </c>
      <c r="N16" s="10">
        <v>289.74658982725663</v>
      </c>
      <c r="O16" s="10">
        <v>276.73815251120976</v>
      </c>
      <c r="P16" s="10">
        <v>286.51800000000003</v>
      </c>
      <c r="Q16" s="10">
        <v>298.87700000000001</v>
      </c>
      <c r="R16" s="10">
        <v>314.63599999999997</v>
      </c>
      <c r="S16" s="10">
        <v>327.38600000000002</v>
      </c>
      <c r="T16" s="10">
        <v>338.31700000000001</v>
      </c>
      <c r="U16" s="10">
        <v>352.83499999999998</v>
      </c>
      <c r="V16" s="10">
        <v>367.30199999999996</v>
      </c>
      <c r="W16" s="10">
        <v>384.74399999999997</v>
      </c>
      <c r="X16" s="10">
        <v>382.85699999999997</v>
      </c>
      <c r="Y16" s="10">
        <v>396.202</v>
      </c>
      <c r="Z16" s="10">
        <v>411.68900000000002</v>
      </c>
      <c r="AA16" s="10">
        <v>422.58599999999996</v>
      </c>
      <c r="AB16" s="10">
        <v>439.90899999999993</v>
      </c>
      <c r="AC16" s="10">
        <v>452.42099999999999</v>
      </c>
      <c r="AD16" s="10">
        <v>472.29399999999998</v>
      </c>
      <c r="AE16" s="10">
        <v>475.32000000000005</v>
      </c>
      <c r="AF16" s="10">
        <v>479.73999999999995</v>
      </c>
      <c r="AG16" s="10">
        <v>493.15300000000002</v>
      </c>
    </row>
    <row r="17" spans="1:33" ht="27.6" x14ac:dyDescent="0.3">
      <c r="A17" s="30" t="s">
        <v>22</v>
      </c>
      <c r="B17" s="9" t="s">
        <v>42</v>
      </c>
      <c r="C17" s="10">
        <v>1061.1111309186535</v>
      </c>
      <c r="D17" s="10">
        <v>1215.980712950806</v>
      </c>
      <c r="E17" s="10">
        <v>1585.7708879595968</v>
      </c>
      <c r="F17" s="10">
        <v>1704.9854598219451</v>
      </c>
      <c r="G17" s="10">
        <v>1796.2996460952454</v>
      </c>
      <c r="H17" s="10">
        <v>1811.794056697184</v>
      </c>
      <c r="I17" s="10">
        <v>1850.7320341251213</v>
      </c>
      <c r="J17" s="10">
        <v>1936.424881622876</v>
      </c>
      <c r="K17" s="10">
        <v>1868.319404466906</v>
      </c>
      <c r="L17" s="10">
        <v>1829.0364384263012</v>
      </c>
      <c r="M17" s="10">
        <v>1834.1403213352335</v>
      </c>
      <c r="N17" s="10">
        <v>2085.5537656032561</v>
      </c>
      <c r="O17" s="10">
        <v>1970.9900109145931</v>
      </c>
      <c r="P17" s="10">
        <v>2052.4046412022435</v>
      </c>
      <c r="Q17" s="10">
        <v>2094.2067854230963</v>
      </c>
      <c r="R17" s="10">
        <v>2094.4387524552276</v>
      </c>
      <c r="S17" s="10">
        <v>2029.9892538234067</v>
      </c>
      <c r="T17" s="10">
        <v>2101.8040433723572</v>
      </c>
      <c r="U17" s="10">
        <v>2103.5029853336541</v>
      </c>
      <c r="V17" s="10">
        <v>2277.0045006324231</v>
      </c>
      <c r="W17" s="10">
        <v>2439.0255308602736</v>
      </c>
      <c r="X17" s="10">
        <v>2477.8674284644503</v>
      </c>
      <c r="Y17" s="10">
        <v>2458.5274918762498</v>
      </c>
      <c r="Z17" s="10">
        <v>2585.3820434161817</v>
      </c>
      <c r="AA17" s="10">
        <v>2592.7333164474867</v>
      </c>
      <c r="AB17" s="10">
        <v>2693.7394107414284</v>
      </c>
      <c r="AC17" s="10">
        <v>2600.1202726065935</v>
      </c>
      <c r="AD17" s="10">
        <v>2753.0968215350549</v>
      </c>
      <c r="AE17" s="10">
        <v>2797.9045175454626</v>
      </c>
      <c r="AF17" s="10">
        <v>2908.2876275369235</v>
      </c>
      <c r="AG17" s="10">
        <v>3142.1251826200878</v>
      </c>
    </row>
    <row r="18" spans="1:33" x14ac:dyDescent="0.3">
      <c r="A18" s="30" t="s">
        <v>23</v>
      </c>
      <c r="B18" s="9" t="s">
        <v>43</v>
      </c>
      <c r="C18" s="10">
        <v>533.35465069802262</v>
      </c>
      <c r="D18" s="10">
        <v>1393.9592160054649</v>
      </c>
      <c r="E18" s="10">
        <v>2294.6665407004207</v>
      </c>
      <c r="F18" s="10">
        <v>2517.9908366096665</v>
      </c>
      <c r="G18" s="10">
        <v>2779.9586661628014</v>
      </c>
      <c r="H18" s="10">
        <v>3497.0394939790554</v>
      </c>
      <c r="I18" s="10">
        <v>3730.2407018015597</v>
      </c>
      <c r="J18" s="10">
        <v>3847.8268495599659</v>
      </c>
      <c r="K18" s="10">
        <v>4344.3234815374663</v>
      </c>
      <c r="L18" s="10">
        <v>4251.349290510836</v>
      </c>
      <c r="M18" s="10">
        <v>4219.9905420491696</v>
      </c>
      <c r="N18" s="10">
        <v>4321.3445043176534</v>
      </c>
      <c r="O18" s="10">
        <v>4147.6530846815231</v>
      </c>
      <c r="P18" s="10">
        <v>4580.3255519775457</v>
      </c>
      <c r="Q18" s="10">
        <v>4812.0684195300009</v>
      </c>
      <c r="R18" s="10">
        <v>4489.7907364399998</v>
      </c>
      <c r="S18" s="10">
        <v>4752.6722960500001</v>
      </c>
      <c r="T18" s="10">
        <v>4656.2109956100003</v>
      </c>
      <c r="U18" s="10">
        <v>4949.4893944599989</v>
      </c>
      <c r="V18" s="10">
        <v>4811.7595096900004</v>
      </c>
      <c r="W18" s="10">
        <v>4761.77577587</v>
      </c>
      <c r="X18" s="10">
        <v>5707.1372114900005</v>
      </c>
      <c r="Y18" s="10">
        <v>6073.4697686</v>
      </c>
      <c r="Z18" s="10">
        <v>5776.2872335800002</v>
      </c>
      <c r="AA18" s="10">
        <v>5831.0389142999993</v>
      </c>
      <c r="AB18" s="10">
        <v>6397.3171661229408</v>
      </c>
      <c r="AC18" s="10">
        <v>7078.2162520300017</v>
      </c>
      <c r="AD18" s="10">
        <v>7557.0231551030993</v>
      </c>
      <c r="AE18" s="10">
        <v>7839.677101001701</v>
      </c>
      <c r="AF18" s="10">
        <v>7977.1408260982007</v>
      </c>
      <c r="AG18" s="10">
        <v>7905.1287499402006</v>
      </c>
    </row>
    <row r="19" spans="1:33" ht="27.6" x14ac:dyDescent="0.3">
      <c r="A19" s="30" t="s">
        <v>24</v>
      </c>
      <c r="B19" s="9" t="s">
        <v>44</v>
      </c>
      <c r="C19" s="10">
        <v>9.0841042709824631</v>
      </c>
      <c r="D19" s="10">
        <v>17.223461697782753</v>
      </c>
      <c r="E19" s="10">
        <v>31.75802853135469</v>
      </c>
      <c r="F19" s="10">
        <v>40.987478470672876</v>
      </c>
      <c r="G19" s="10">
        <v>43.167663495708666</v>
      </c>
      <c r="H19" s="10">
        <v>45.856558359919475</v>
      </c>
      <c r="I19" s="10">
        <v>45.347848520744463</v>
      </c>
      <c r="J19" s="10">
        <v>50.870983917501796</v>
      </c>
      <c r="K19" s="10">
        <v>51.307020922508954</v>
      </c>
      <c r="L19" s="10">
        <v>68.457809786123846</v>
      </c>
      <c r="M19" s="10">
        <v>75.289056197902653</v>
      </c>
      <c r="N19" s="10">
        <v>83.283067956367219</v>
      </c>
      <c r="O19" s="10">
        <v>75.100106829066206</v>
      </c>
      <c r="P19" s="10">
        <v>113.60036120878229</v>
      </c>
      <c r="Q19" s="10">
        <v>120.80070941</v>
      </c>
      <c r="R19" s="10">
        <v>134.53769638999998</v>
      </c>
      <c r="S19" s="10">
        <v>156.24644063</v>
      </c>
      <c r="T19" s="10">
        <v>164.19687622000001</v>
      </c>
      <c r="U19" s="10">
        <v>177.74445189000005</v>
      </c>
      <c r="V19" s="10">
        <v>184.14555622000003</v>
      </c>
      <c r="W19" s="10">
        <v>212.13773024999998</v>
      </c>
      <c r="X19" s="10">
        <v>216.40017736999999</v>
      </c>
      <c r="Y19" s="10">
        <v>208.33021689</v>
      </c>
      <c r="Z19" s="10">
        <v>184.15641479000001</v>
      </c>
      <c r="AA19" s="10">
        <v>197.08536876999997</v>
      </c>
      <c r="AB19" s="10">
        <v>199.90990179999997</v>
      </c>
      <c r="AC19" s="10">
        <v>184.87663260999994</v>
      </c>
      <c r="AD19" s="10">
        <v>207.30196813999999</v>
      </c>
      <c r="AE19" s="10">
        <v>211.60159063999998</v>
      </c>
      <c r="AF19" s="10">
        <v>229.19136786999997</v>
      </c>
      <c r="AG19" s="10">
        <v>234.74526271999997</v>
      </c>
    </row>
    <row r="20" spans="1:33" x14ac:dyDescent="0.3">
      <c r="A20" s="30" t="s">
        <v>25</v>
      </c>
      <c r="B20" s="9" t="s">
        <v>0</v>
      </c>
      <c r="C20" s="10">
        <v>28.269732491297429</v>
      </c>
      <c r="D20" s="10">
        <v>115.62247916106479</v>
      </c>
      <c r="E20" s="10">
        <v>77.687259725442019</v>
      </c>
      <c r="F20" s="10">
        <v>82.556339614688625</v>
      </c>
      <c r="G20" s="10">
        <v>148.54327303910523</v>
      </c>
      <c r="H20" s="10">
        <v>249.55851253243023</v>
      </c>
      <c r="I20" s="10">
        <v>228.41071778958306</v>
      </c>
      <c r="J20" s="10">
        <v>343.45181427730495</v>
      </c>
      <c r="K20" s="10">
        <v>374.04707746197391</v>
      </c>
      <c r="L20" s="10">
        <v>268.96215925524876</v>
      </c>
      <c r="M20" s="10">
        <v>265.1104990443522</v>
      </c>
      <c r="N20" s="10">
        <v>255.37233926585904</v>
      </c>
      <c r="O20" s="10">
        <v>409.16600655508967</v>
      </c>
      <c r="P20" s="10">
        <v>559.89273489676805</v>
      </c>
      <c r="Q20" s="10">
        <v>297.887</v>
      </c>
      <c r="R20" s="10">
        <v>378.69900000000001</v>
      </c>
      <c r="S20" s="10">
        <v>349.45799999999997</v>
      </c>
      <c r="T20" s="10">
        <v>321.34300000000002</v>
      </c>
      <c r="U20" s="10">
        <v>335.15300000000002</v>
      </c>
      <c r="V20" s="10">
        <v>307.14299999999997</v>
      </c>
      <c r="W20" s="10">
        <v>310.5428321</v>
      </c>
      <c r="X20" s="10">
        <v>391.96140344000003</v>
      </c>
      <c r="Y20" s="10">
        <v>356.41929510999995</v>
      </c>
      <c r="Z20" s="10">
        <v>311.20921284999997</v>
      </c>
      <c r="AA20" s="10">
        <v>280.04091912000001</v>
      </c>
      <c r="AB20" s="10">
        <v>383.39871755999997</v>
      </c>
      <c r="AC20" s="10">
        <v>325.31965580000002</v>
      </c>
      <c r="AD20" s="10">
        <v>261.08511698000001</v>
      </c>
      <c r="AE20" s="10">
        <v>284.25491987000004</v>
      </c>
      <c r="AF20" s="10">
        <v>236.01429874999999</v>
      </c>
      <c r="AG20" s="10">
        <v>235.64629952999999</v>
      </c>
    </row>
    <row r="21" spans="1:33" x14ac:dyDescent="0.3">
      <c r="A21" s="30" t="s">
        <v>26</v>
      </c>
      <c r="B21" s="9" t="s">
        <v>45</v>
      </c>
      <c r="C21" s="10">
        <v>28.560423827968865</v>
      </c>
      <c r="D21" s="10">
        <v>28.705769496304583</v>
      </c>
      <c r="E21" s="10">
        <v>26.307565968765214</v>
      </c>
      <c r="F21" s="10">
        <v>33.792867888054765</v>
      </c>
      <c r="G21" s="10">
        <v>33.938213556390487</v>
      </c>
      <c r="H21" s="10">
        <v>42.949644993205091</v>
      </c>
      <c r="I21" s="10">
        <v>41.568861144015749</v>
      </c>
      <c r="J21" s="10">
        <v>39.53402178731568</v>
      </c>
      <c r="K21" s="10">
        <v>33.761763915030919</v>
      </c>
      <c r="L21" s="10">
        <v>32.7535736866202</v>
      </c>
      <c r="M21" s="10">
        <v>38.217553396364906</v>
      </c>
      <c r="N21" s="10">
        <v>39.447904478826771</v>
      </c>
      <c r="O21" s="10">
        <v>37.202168557371564</v>
      </c>
      <c r="P21" s="10">
        <v>30.88609986700871</v>
      </c>
      <c r="Q21" s="10">
        <v>41.153999999999996</v>
      </c>
      <c r="R21" s="10">
        <v>32.741999999999997</v>
      </c>
      <c r="S21" s="10">
        <v>35.695999999999998</v>
      </c>
      <c r="T21" s="10">
        <v>43.459000000000003</v>
      </c>
      <c r="U21" s="10">
        <v>36.570999999999998</v>
      </c>
      <c r="V21" s="10">
        <v>43.07</v>
      </c>
      <c r="W21" s="10">
        <v>40.74</v>
      </c>
      <c r="X21" s="10">
        <v>43.601999999999997</v>
      </c>
      <c r="Y21" s="10">
        <v>48.262</v>
      </c>
      <c r="Z21" s="10">
        <v>41.915298649999997</v>
      </c>
      <c r="AA21" s="10">
        <v>41.882346070000004</v>
      </c>
      <c r="AB21" s="10">
        <v>52.546595679999996</v>
      </c>
      <c r="AC21" s="10">
        <v>46.645464879999999</v>
      </c>
      <c r="AD21" s="10">
        <v>47.510270759999997</v>
      </c>
      <c r="AE21" s="10">
        <v>57.930623490000002</v>
      </c>
      <c r="AF21" s="10">
        <v>46.62570813</v>
      </c>
      <c r="AG21" s="10">
        <v>59.585114590000003</v>
      </c>
    </row>
    <row r="22" spans="1:33" x14ac:dyDescent="0.3">
      <c r="A22" s="30" t="s">
        <v>27</v>
      </c>
      <c r="B22" s="9" t="s">
        <v>46</v>
      </c>
      <c r="C22" s="10">
        <v>1886.0053923242951</v>
      </c>
      <c r="D22" s="10">
        <v>2250.9683655152862</v>
      </c>
      <c r="E22" s="10">
        <v>2684.8251854974096</v>
      </c>
      <c r="F22" s="10">
        <v>2813.1654106378492</v>
      </c>
      <c r="G22" s="10">
        <v>3235.2492314847786</v>
      </c>
      <c r="H22" s="10">
        <v>3436.9163463005893</v>
      </c>
      <c r="I22" s="10">
        <v>3734.3662565496393</v>
      </c>
      <c r="J22" s="10">
        <v>3597.5233098115596</v>
      </c>
      <c r="K22" s="10">
        <v>3543.6023516872465</v>
      </c>
      <c r="L22" s="10">
        <v>3400.7898784870267</v>
      </c>
      <c r="M22" s="10">
        <v>3302.0467652007592</v>
      </c>
      <c r="N22" s="10">
        <v>3352.704244498218</v>
      </c>
      <c r="O22" s="10">
        <v>4093.1932026869358</v>
      </c>
      <c r="P22" s="10">
        <v>4021.4989489400004</v>
      </c>
      <c r="Q22" s="10">
        <v>4062.4879725100004</v>
      </c>
      <c r="R22" s="10">
        <v>4432.7261237400007</v>
      </c>
      <c r="S22" s="10">
        <v>4603.0894188399989</v>
      </c>
      <c r="T22" s="10">
        <v>4954.7659571100003</v>
      </c>
      <c r="U22" s="10">
        <v>4923.4286338700003</v>
      </c>
      <c r="V22" s="10">
        <v>5052.5683015999994</v>
      </c>
      <c r="W22" s="10">
        <v>5523.7520468499997</v>
      </c>
      <c r="X22" s="10">
        <v>5639.4123814900004</v>
      </c>
      <c r="Y22" s="10">
        <v>5942.6266600200006</v>
      </c>
      <c r="Z22" s="10">
        <v>5699.6216695799994</v>
      </c>
      <c r="AA22" s="10">
        <v>5584.8935319700004</v>
      </c>
      <c r="AB22" s="10">
        <v>5678.9719030799997</v>
      </c>
      <c r="AC22" s="10">
        <v>5810.9015504199997</v>
      </c>
      <c r="AD22" s="10">
        <v>6016.2364812399992</v>
      </c>
      <c r="AE22" s="10">
        <v>6387.1325153299986</v>
      </c>
      <c r="AF22" s="10">
        <v>6408.2702238399988</v>
      </c>
      <c r="AG22" s="10">
        <v>6516.7783233399996</v>
      </c>
    </row>
    <row r="23" spans="1:33" x14ac:dyDescent="0.3">
      <c r="A23" s="30" t="s">
        <v>28</v>
      </c>
      <c r="B23" s="9" t="s">
        <v>47</v>
      </c>
      <c r="C23" s="10" t="s">
        <v>55</v>
      </c>
      <c r="D23" s="10" t="s">
        <v>55</v>
      </c>
      <c r="E23" s="10" t="s">
        <v>55</v>
      </c>
      <c r="F23" s="10" t="s">
        <v>55</v>
      </c>
      <c r="G23" s="10" t="s">
        <v>55</v>
      </c>
      <c r="H23" s="10" t="s">
        <v>55</v>
      </c>
      <c r="I23" s="10">
        <v>647.22426109895855</v>
      </c>
      <c r="J23" s="10">
        <v>741.26290851216902</v>
      </c>
      <c r="K23" s="10">
        <v>738.79203215046175</v>
      </c>
      <c r="L23" s="10">
        <v>732.17880424118653</v>
      </c>
      <c r="M23" s="10">
        <v>735.3764089445724</v>
      </c>
      <c r="N23" s="10">
        <v>939.87776429292956</v>
      </c>
      <c r="O23" s="10">
        <v>1149.7931004411239</v>
      </c>
      <c r="P23" s="10">
        <v>1148.2152278656715</v>
      </c>
      <c r="Q23" s="10">
        <v>1156.6737009999999</v>
      </c>
      <c r="R23" s="10">
        <v>1145.07414825</v>
      </c>
      <c r="S23" s="10">
        <v>1147.392738</v>
      </c>
      <c r="T23" s="10">
        <v>1163.3740680000001</v>
      </c>
      <c r="U23" s="10">
        <v>1158.288812</v>
      </c>
      <c r="V23" s="10">
        <v>1153.3601799999999</v>
      </c>
      <c r="W23" s="10">
        <v>1153.846358</v>
      </c>
      <c r="X23" s="10">
        <v>1323.99674439</v>
      </c>
      <c r="Y23" s="10">
        <v>1318.7326527</v>
      </c>
      <c r="Z23" s="10">
        <v>1293.359909</v>
      </c>
      <c r="AA23" s="10">
        <v>1281.7003930000001</v>
      </c>
      <c r="AB23" s="10">
        <v>1299.58860721</v>
      </c>
      <c r="AC23" s="10">
        <v>1258.07055294</v>
      </c>
      <c r="AD23" s="10">
        <v>1311.6899990299996</v>
      </c>
      <c r="AE23" s="10">
        <v>1335.78272679</v>
      </c>
      <c r="AF23" s="10">
        <v>1326.0089673999998</v>
      </c>
      <c r="AG23" s="10">
        <v>1336.5069060900003</v>
      </c>
    </row>
    <row r="24" spans="1:33" ht="28.8" x14ac:dyDescent="0.3">
      <c r="A24" s="30" t="s">
        <v>29</v>
      </c>
      <c r="B24" s="9" t="s">
        <v>81</v>
      </c>
      <c r="C24" s="10">
        <v>140.76727978314426</v>
      </c>
      <c r="D24" s="10">
        <v>173.83341932952041</v>
      </c>
      <c r="E24" s="10">
        <v>190.76618969063173</v>
      </c>
      <c r="F24" s="10">
        <v>192.80102904733181</v>
      </c>
      <c r="G24" s="10">
        <v>204.79204668502865</v>
      </c>
      <c r="H24" s="10">
        <v>200.35900380078922</v>
      </c>
      <c r="I24" s="10">
        <v>203.48393567000718</v>
      </c>
      <c r="J24" s="10">
        <v>182.04544959048857</v>
      </c>
      <c r="K24" s="10">
        <v>195.05388690653547</v>
      </c>
      <c r="L24" s="10">
        <v>191.63826370064604</v>
      </c>
      <c r="M24" s="10">
        <v>189.77042932811386</v>
      </c>
      <c r="N24" s="10">
        <v>204.35063606168578</v>
      </c>
      <c r="O24" s="10">
        <v>212.535137493543</v>
      </c>
      <c r="P24" s="10">
        <v>209.43819524981285</v>
      </c>
      <c r="Q24" s="10">
        <v>195.22101639999997</v>
      </c>
      <c r="R24" s="10">
        <v>202.22286700000001</v>
      </c>
      <c r="S24" s="10">
        <v>200.99426560000001</v>
      </c>
      <c r="T24" s="10">
        <v>198.59456059999999</v>
      </c>
      <c r="U24" s="10">
        <v>202.2554998</v>
      </c>
      <c r="V24" s="10">
        <v>196.87221860000002</v>
      </c>
      <c r="W24" s="10">
        <v>83.209120239583328</v>
      </c>
      <c r="X24" s="10" t="s">
        <v>71</v>
      </c>
      <c r="Y24" s="10" t="s">
        <v>71</v>
      </c>
      <c r="Z24" s="10" t="s">
        <v>71</v>
      </c>
      <c r="AA24" s="10" t="s">
        <v>71</v>
      </c>
      <c r="AB24" s="10" t="s">
        <v>71</v>
      </c>
      <c r="AC24" s="10" t="s">
        <v>71</v>
      </c>
      <c r="AD24" s="10" t="s">
        <v>71</v>
      </c>
      <c r="AE24" s="10" t="s">
        <v>71</v>
      </c>
      <c r="AF24" s="10" t="s">
        <v>71</v>
      </c>
      <c r="AG24" s="10" t="s">
        <v>71</v>
      </c>
    </row>
    <row r="25" spans="1:33" ht="12.75" customHeight="1" x14ac:dyDescent="0.3">
      <c r="A25" s="30" t="s">
        <v>30</v>
      </c>
      <c r="B25" s="9" t="s">
        <v>57</v>
      </c>
      <c r="C25" s="10">
        <v>74.37257232920949</v>
      </c>
      <c r="D25" s="10">
        <v>156.80507056344709</v>
      </c>
      <c r="E25" s="10">
        <v>131.0525956775563</v>
      </c>
      <c r="F25" s="10">
        <v>121.83770399846027</v>
      </c>
      <c r="G25" s="10">
        <v>121.9597581425667</v>
      </c>
      <c r="H25" s="10">
        <v>122.93960171165668</v>
      </c>
      <c r="I25" s="10">
        <v>121.07070447485199</v>
      </c>
      <c r="J25" s="10">
        <v>125.32295946006491</v>
      </c>
      <c r="K25" s="10">
        <v>157.03492873861521</v>
      </c>
      <c r="L25" s="10">
        <v>188.74530246889793</v>
      </c>
      <c r="M25" s="10">
        <v>202.72696177778056</v>
      </c>
      <c r="N25" s="10">
        <v>192.6213342637738</v>
      </c>
      <c r="O25" s="10">
        <v>184.92945498131124</v>
      </c>
      <c r="P25" s="10">
        <v>219.4621435558561</v>
      </c>
      <c r="Q25" s="10">
        <v>232.65765091884847</v>
      </c>
      <c r="R25" s="10">
        <v>234.29239505720642</v>
      </c>
      <c r="S25" s="10">
        <v>279.94386362487654</v>
      </c>
      <c r="T25" s="10">
        <v>263.29926403483682</v>
      </c>
      <c r="U25" s="10">
        <v>308.69030349636745</v>
      </c>
      <c r="V25" s="10">
        <v>326.99220899797348</v>
      </c>
      <c r="W25" s="10">
        <v>390.95925451472095</v>
      </c>
      <c r="X25" s="10">
        <v>403.22112394584161</v>
      </c>
      <c r="Y25" s="10">
        <v>402.91077823208843</v>
      </c>
      <c r="Z25" s="10">
        <v>379.909438364538</v>
      </c>
      <c r="AA25" s="10">
        <v>351.52835252871267</v>
      </c>
      <c r="AB25" s="10">
        <v>307.65650937390564</v>
      </c>
      <c r="AC25" s="10">
        <v>343.75933639559088</v>
      </c>
      <c r="AD25" s="10">
        <v>345.41727360961744</v>
      </c>
      <c r="AE25" s="10">
        <v>343.70707928443329</v>
      </c>
      <c r="AF25" s="10">
        <v>295.6662440126205</v>
      </c>
      <c r="AG25" s="10">
        <v>256.79437397627589</v>
      </c>
    </row>
    <row r="26" spans="1:33" x14ac:dyDescent="0.3">
      <c r="A26" s="30" t="s">
        <v>31</v>
      </c>
      <c r="B26" s="9" t="s">
        <v>48</v>
      </c>
      <c r="C26" s="10">
        <v>388.94500846638516</v>
      </c>
      <c r="D26" s="10">
        <v>580.3652536645277</v>
      </c>
      <c r="E26" s="10">
        <v>780.65158463114892</v>
      </c>
      <c r="F26" s="10">
        <v>858.19349868825532</v>
      </c>
      <c r="G26" s="10">
        <v>1044.381299826312</v>
      </c>
      <c r="H26" s="10">
        <v>1184.2765055994419</v>
      </c>
      <c r="I26" s="10">
        <v>1484.7060020493739</v>
      </c>
      <c r="J26" s="10">
        <v>1502.7288649230031</v>
      </c>
      <c r="K26" s="10">
        <v>1658.1760572080552</v>
      </c>
      <c r="L26" s="10">
        <v>1855.681245796651</v>
      </c>
      <c r="M26" s="10">
        <v>1986.506889388563</v>
      </c>
      <c r="N26" s="10">
        <v>2164.679835568792</v>
      </c>
      <c r="O26" s="10">
        <v>2239.1229099762327</v>
      </c>
      <c r="P26" s="10">
        <v>2309.2316601753218</v>
      </c>
      <c r="Q26" s="10">
        <v>2380.1599244858653</v>
      </c>
      <c r="R26" s="10">
        <v>2526.1647513042058</v>
      </c>
      <c r="S26" s="10">
        <v>2707.3156836897988</v>
      </c>
      <c r="T26" s="10">
        <v>2982.0027153859855</v>
      </c>
      <c r="U26" s="10">
        <v>3177.2548329720362</v>
      </c>
      <c r="V26" s="10">
        <v>3382.7312773540198</v>
      </c>
      <c r="W26" s="10">
        <v>3649.2398782278456</v>
      </c>
      <c r="X26" s="10">
        <v>4003.7350063092017</v>
      </c>
      <c r="Y26" s="10">
        <v>4223.8704671994055</v>
      </c>
      <c r="Z26" s="10">
        <v>4505.163730612283</v>
      </c>
      <c r="AA26" s="10">
        <v>4403.4383214413756</v>
      </c>
      <c r="AB26" s="10">
        <v>4626.1972620436018</v>
      </c>
      <c r="AC26" s="10">
        <v>4944.8149300992336</v>
      </c>
      <c r="AD26" s="10">
        <v>5351.7718933856258</v>
      </c>
      <c r="AE26" s="10">
        <v>6166.2805851724161</v>
      </c>
      <c r="AF26" s="10">
        <v>6306.9550665838533</v>
      </c>
      <c r="AG26" s="10">
        <v>6371.9818875808896</v>
      </c>
    </row>
    <row r="27" spans="1:33" x14ac:dyDescent="0.3">
      <c r="A27" s="30" t="s">
        <v>32</v>
      </c>
      <c r="B27" s="9" t="s">
        <v>49</v>
      </c>
      <c r="C27" s="10">
        <v>132.73131557138458</v>
      </c>
      <c r="D27" s="10">
        <v>211.32617621320782</v>
      </c>
      <c r="E27" s="10">
        <v>284.76680347900378</v>
      </c>
      <c r="F27" s="10">
        <v>347.99256132569815</v>
      </c>
      <c r="G27" s="10">
        <v>422.23130994964652</v>
      </c>
      <c r="H27" s="10">
        <v>469.22511192152967</v>
      </c>
      <c r="I27" s="10">
        <v>513.52819071821068</v>
      </c>
      <c r="J27" s="10">
        <v>485.31887899933002</v>
      </c>
      <c r="K27" s="10">
        <v>583.09163603838783</v>
      </c>
      <c r="L27" s="10">
        <v>770.72790726725759</v>
      </c>
      <c r="M27" s="10">
        <v>861.8437032872996</v>
      </c>
      <c r="N27" s="10">
        <v>1073.3097400852112</v>
      </c>
      <c r="O27" s="10">
        <v>1069.3193573159051</v>
      </c>
      <c r="P27" s="10">
        <v>1099.5694958882002</v>
      </c>
      <c r="Q27" s="10">
        <v>1143.6884565229261</v>
      </c>
      <c r="R27" s="10">
        <v>1204.3186941788579</v>
      </c>
      <c r="S27" s="10">
        <v>1284.2894511712414</v>
      </c>
      <c r="T27" s="10">
        <v>1327.4276658885567</v>
      </c>
      <c r="U27" s="10">
        <v>1479.284472427428</v>
      </c>
      <c r="V27" s="10">
        <v>1520.4065026040262</v>
      </c>
      <c r="W27" s="10">
        <v>1690.529917641149</v>
      </c>
      <c r="X27" s="10">
        <v>1866.3087292445425</v>
      </c>
      <c r="Y27" s="10">
        <v>1954.4062546126136</v>
      </c>
      <c r="Z27" s="10">
        <v>2080.4472487685921</v>
      </c>
      <c r="AA27" s="10">
        <v>2056.6141792658436</v>
      </c>
      <c r="AB27" s="10">
        <v>2182.2832693492987</v>
      </c>
      <c r="AC27" s="10">
        <v>2336.0234944683089</v>
      </c>
      <c r="AD27" s="10">
        <v>2419.0470524768057</v>
      </c>
      <c r="AE27" s="10">
        <v>2614.1848241968028</v>
      </c>
      <c r="AF27" s="10">
        <v>2670.4556926049072</v>
      </c>
      <c r="AG27" s="10">
        <v>2914.2499654578232</v>
      </c>
    </row>
    <row r="28" spans="1:33" x14ac:dyDescent="0.3">
      <c r="A28" s="30" t="s">
        <v>33</v>
      </c>
      <c r="B28" s="9" t="s">
        <v>50</v>
      </c>
      <c r="C28" s="10">
        <v>172.67065398283464</v>
      </c>
      <c r="D28" s="10">
        <v>247.45100034156226</v>
      </c>
      <c r="E28" s="10">
        <v>339.3821355639048</v>
      </c>
      <c r="F28" s="10">
        <v>388.00026162220286</v>
      </c>
      <c r="G28" s="10">
        <v>443.81299826311914</v>
      </c>
      <c r="H28" s="10">
        <v>497.30020421066394</v>
      </c>
      <c r="I28" s="10">
        <v>531.23841776705444</v>
      </c>
      <c r="J28" s="10">
        <v>567.35681634848072</v>
      </c>
      <c r="K28" s="10">
        <v>598.60613504066032</v>
      </c>
      <c r="L28" s="10">
        <v>645.40744024476203</v>
      </c>
      <c r="M28" s="10">
        <v>671.78767904769506</v>
      </c>
      <c r="N28" s="10">
        <v>684.79611636374193</v>
      </c>
      <c r="O28" s="10">
        <v>779.30332627738528</v>
      </c>
      <c r="P28" s="10">
        <v>804.47164607195043</v>
      </c>
      <c r="Q28" s="10">
        <v>833.34255599788628</v>
      </c>
      <c r="R28" s="10">
        <v>870.74100965230775</v>
      </c>
      <c r="S28" s="10">
        <v>905.80480905242905</v>
      </c>
      <c r="T28" s="10">
        <v>952.62439433482461</v>
      </c>
      <c r="U28" s="10">
        <v>1003.0012450539241</v>
      </c>
      <c r="V28" s="10">
        <v>1068.9817529950585</v>
      </c>
      <c r="W28" s="10">
        <v>1188.1841600358018</v>
      </c>
      <c r="X28" s="10">
        <v>1418.7470571000019</v>
      </c>
      <c r="Y28" s="10">
        <v>1706.7656963099998</v>
      </c>
      <c r="Z28" s="10">
        <v>1761.0580333400035</v>
      </c>
      <c r="AA28" s="10">
        <v>1819.7037094199968</v>
      </c>
      <c r="AB28" s="10">
        <v>1932.8882944299985</v>
      </c>
      <c r="AC28" s="10">
        <v>2055.9199655799998</v>
      </c>
      <c r="AD28" s="10">
        <v>2160.9875641599956</v>
      </c>
      <c r="AE28" s="10">
        <v>2315.2478463799935</v>
      </c>
      <c r="AF28" s="10">
        <v>2382.1630655399995</v>
      </c>
      <c r="AG28" s="10">
        <v>2458.504547019998</v>
      </c>
    </row>
    <row r="29" spans="1:33" x14ac:dyDescent="0.3">
      <c r="A29" s="30" t="s">
        <v>34</v>
      </c>
      <c r="B29" s="9" t="s">
        <v>51</v>
      </c>
      <c r="C29" s="10">
        <v>12.572400311039729</v>
      </c>
      <c r="D29" s="10">
        <v>20.34839356700072</v>
      </c>
      <c r="E29" s="10">
        <v>93.747956076539026</v>
      </c>
      <c r="F29" s="10">
        <v>79.504080579638526</v>
      </c>
      <c r="G29" s="10">
        <v>77.033204217931285</v>
      </c>
      <c r="H29" s="10">
        <v>105.49815502714326</v>
      </c>
      <c r="I29" s="10">
        <v>83.412371622711731</v>
      </c>
      <c r="J29" s="10">
        <v>65.697558965284188</v>
      </c>
      <c r="K29" s="10">
        <v>57.429943951803374</v>
      </c>
      <c r="L29" s="10">
        <v>31.845110748312173</v>
      </c>
      <c r="M29" s="10">
        <v>29.681914261316972</v>
      </c>
      <c r="N29" s="10">
        <v>49.652070476661109</v>
      </c>
      <c r="O29" s="10">
        <v>43.214792756698621</v>
      </c>
      <c r="P29" s="10">
        <v>37.220065779999999</v>
      </c>
      <c r="Q29" s="10">
        <v>48.334188969999992</v>
      </c>
      <c r="R29" s="10">
        <v>65.756931960000031</v>
      </c>
      <c r="S29" s="10">
        <v>87.58824684999999</v>
      </c>
      <c r="T29" s="10">
        <v>180.91775455999999</v>
      </c>
      <c r="U29" s="10">
        <v>166.94805675000001</v>
      </c>
      <c r="V29" s="10">
        <v>138.35950353999999</v>
      </c>
      <c r="W29" s="10">
        <v>131.21055278</v>
      </c>
      <c r="X29" s="10">
        <v>166.22253273999996</v>
      </c>
      <c r="Y29" s="10">
        <v>167.91526138999998</v>
      </c>
      <c r="Z29" s="10">
        <v>125.74163696000004</v>
      </c>
      <c r="AA29" s="10">
        <v>156.77274658000002</v>
      </c>
      <c r="AB29" s="10">
        <v>179.33931360000003</v>
      </c>
      <c r="AC29" s="10">
        <v>205.3503872600001</v>
      </c>
      <c r="AD29" s="10">
        <v>353.30036979000022</v>
      </c>
      <c r="AE29" s="10">
        <v>695.2482653599991</v>
      </c>
      <c r="AF29" s="10">
        <v>757.71160778999968</v>
      </c>
      <c r="AG29" s="10">
        <v>527.49416471000029</v>
      </c>
    </row>
    <row r="30" spans="1:33" x14ac:dyDescent="0.3">
      <c r="A30" s="30" t="s">
        <v>35</v>
      </c>
      <c r="B30" s="9" t="s">
        <v>52</v>
      </c>
      <c r="C30" s="10">
        <v>94.474684418217649</v>
      </c>
      <c r="D30" s="10">
        <v>101.74196783500361</v>
      </c>
      <c r="E30" s="10">
        <v>115.40446065856121</v>
      </c>
      <c r="F30" s="10">
        <v>117.4393000152613</v>
      </c>
      <c r="G30" s="10">
        <v>117.14860867858984</v>
      </c>
      <c r="H30" s="10">
        <v>121.87234289950074</v>
      </c>
      <c r="I30" s="10">
        <v>125.28796610539014</v>
      </c>
      <c r="J30" s="10">
        <v>120.41888621614355</v>
      </c>
      <c r="K30" s="10">
        <v>113.87833114103618</v>
      </c>
      <c r="L30" s="10">
        <v>104.72155403588583</v>
      </c>
      <c r="M30" s="10">
        <v>111.40745477932896</v>
      </c>
      <c r="N30" s="10">
        <v>107.65819059177488</v>
      </c>
      <c r="O30" s="10">
        <v>104.38997151224898</v>
      </c>
      <c r="P30" s="10">
        <v>104.86044311252058</v>
      </c>
      <c r="Q30" s="10">
        <v>101.38655687714709</v>
      </c>
      <c r="R30" s="10">
        <v>101.20391478714708</v>
      </c>
      <c r="S30" s="10">
        <v>100.94087293714711</v>
      </c>
      <c r="T30" s="10">
        <v>108.22622163714706</v>
      </c>
      <c r="U30" s="10">
        <v>108.29910573714709</v>
      </c>
      <c r="V30" s="10">
        <v>108.53456457714709</v>
      </c>
      <c r="W30" s="10">
        <v>107.61610543714708</v>
      </c>
      <c r="X30" s="10">
        <v>108.13853525714708</v>
      </c>
      <c r="Y30" s="10">
        <v>124.05632053999999</v>
      </c>
      <c r="Z30" s="10">
        <v>125.25652538</v>
      </c>
      <c r="AA30" s="10">
        <v>80.849997090000016</v>
      </c>
      <c r="AB30" s="10">
        <v>76.703453330000002</v>
      </c>
      <c r="AC30" s="10">
        <v>75.304754650000007</v>
      </c>
      <c r="AD30" s="10">
        <v>91.597169010000002</v>
      </c>
      <c r="AE30" s="10">
        <v>105.15275889</v>
      </c>
      <c r="AF30" s="10">
        <v>104.31086777999998</v>
      </c>
      <c r="AG30" s="10">
        <v>103.53080108</v>
      </c>
    </row>
    <row r="31" spans="1:33" x14ac:dyDescent="0.3">
      <c r="A31" s="30" t="s">
        <v>36</v>
      </c>
      <c r="B31" s="9" t="s">
        <v>59</v>
      </c>
      <c r="C31" s="10">
        <v>0.72672834167859712</v>
      </c>
      <c r="D31" s="10">
        <v>1.8168208541964928</v>
      </c>
      <c r="E31" s="10">
        <v>8.139357426800288</v>
      </c>
      <c r="F31" s="10">
        <v>8.139357426800288</v>
      </c>
      <c r="G31" s="10">
        <v>7.8486660901288481</v>
      </c>
      <c r="H31" s="10">
        <v>7.48530191928955</v>
      </c>
      <c r="I31" s="10">
        <v>7.48530191928955</v>
      </c>
      <c r="J31" s="10">
        <v>6.1045180701002151</v>
      </c>
      <c r="K31" s="10">
        <v>6.1045180701002151</v>
      </c>
      <c r="L31" s="10">
        <v>6.1045180701002151</v>
      </c>
      <c r="M31" s="10">
        <v>6.1045180701002151</v>
      </c>
      <c r="N31" s="10">
        <v>6.3952094067716541</v>
      </c>
      <c r="O31" s="10">
        <v>3.5721604906869762</v>
      </c>
      <c r="P31" s="10">
        <v>131.34648227146212</v>
      </c>
      <c r="Q31" s="10">
        <v>143.238</v>
      </c>
      <c r="R31" s="10">
        <v>85.953999999999994</v>
      </c>
      <c r="S31" s="10">
        <v>54.748000000000005</v>
      </c>
      <c r="T31" s="10">
        <v>49.782999999999994</v>
      </c>
      <c r="U31" s="10">
        <v>79.554000000000002</v>
      </c>
      <c r="V31" s="10">
        <v>69.23</v>
      </c>
      <c r="W31" s="10">
        <v>65.44</v>
      </c>
      <c r="X31" s="10">
        <v>84.628999999999991</v>
      </c>
      <c r="Y31" s="10">
        <v>89.356999999999999</v>
      </c>
      <c r="Z31" s="10">
        <v>81.950999999999993</v>
      </c>
      <c r="AA31" s="10">
        <v>95.155999999999992</v>
      </c>
      <c r="AB31" s="10">
        <v>107.252</v>
      </c>
      <c r="AC31" s="10">
        <v>125.23400000000001</v>
      </c>
      <c r="AD31" s="10">
        <v>141.07177396</v>
      </c>
      <c r="AE31" s="10">
        <v>151.42292078542002</v>
      </c>
      <c r="AF31" s="10">
        <v>159.15351950457497</v>
      </c>
      <c r="AG31" s="10">
        <v>159.49779616422077</v>
      </c>
    </row>
    <row r="32" spans="1:33" ht="27.6" x14ac:dyDescent="0.3">
      <c r="A32" s="30" t="s">
        <v>37</v>
      </c>
      <c r="B32" s="9" t="s">
        <v>53</v>
      </c>
      <c r="C32" s="10">
        <v>6.031845235932356</v>
      </c>
      <c r="D32" s="10">
        <v>10.427098246404512</v>
      </c>
      <c r="E32" s="10">
        <v>15.460418740870473</v>
      </c>
      <c r="F32" s="10">
        <v>18.821743493964519</v>
      </c>
      <c r="G32" s="10">
        <v>22.117616549057797</v>
      </c>
      <c r="H32" s="10">
        <v>26.427694163644684</v>
      </c>
      <c r="I32" s="10">
        <v>33.029003723700789</v>
      </c>
      <c r="J32" s="10">
        <v>35.424591032050827</v>
      </c>
      <c r="K32" s="10">
        <v>35.998633752890122</v>
      </c>
      <c r="L32" s="10">
        <v>37.056651767897279</v>
      </c>
      <c r="M32" s="10">
        <v>39.766604288444583</v>
      </c>
      <c r="N32" s="10">
        <v>42.954114229618831</v>
      </c>
      <c r="O32" s="10">
        <v>43.213854890282406</v>
      </c>
      <c r="P32" s="10">
        <v>43.132091279999997</v>
      </c>
      <c r="Q32" s="10">
        <v>43.531956860000001</v>
      </c>
      <c r="R32" s="10">
        <v>44.439369380000002</v>
      </c>
      <c r="S32" s="10">
        <v>44.206299999999999</v>
      </c>
      <c r="T32" s="10">
        <v>50.976626330000002</v>
      </c>
      <c r="U32" s="10">
        <v>49.871903180000004</v>
      </c>
      <c r="V32" s="10">
        <v>55.145752739999992</v>
      </c>
      <c r="W32" s="10">
        <v>60.695078080000002</v>
      </c>
      <c r="X32" s="10">
        <v>62.568021999999999</v>
      </c>
      <c r="Y32" s="10">
        <v>62.98917745</v>
      </c>
      <c r="Z32" s="10">
        <v>65.458111300000013</v>
      </c>
      <c r="AA32" s="10">
        <v>67.442319270000013</v>
      </c>
      <c r="AB32" s="10">
        <v>69.423265719999989</v>
      </c>
      <c r="AC32" s="10">
        <v>73.07857863000001</v>
      </c>
      <c r="AD32" s="10">
        <v>74.203386300000005</v>
      </c>
      <c r="AE32" s="10">
        <v>74.69326061000001</v>
      </c>
      <c r="AF32" s="10">
        <v>77.842457070000009</v>
      </c>
      <c r="AG32" s="10">
        <v>89.533150710000001</v>
      </c>
    </row>
    <row r="33" spans="1:33" x14ac:dyDescent="0.3">
      <c r="A33" s="30" t="s">
        <v>38</v>
      </c>
      <c r="B33" s="9" t="s">
        <v>54</v>
      </c>
      <c r="C33" s="10">
        <v>72.613592578908367</v>
      </c>
      <c r="D33" s="10">
        <v>87.134217392394419</v>
      </c>
      <c r="E33" s="10">
        <v>90.489578879991058</v>
      </c>
      <c r="F33" s="10">
        <v>101.42236415593774</v>
      </c>
      <c r="G33" s="10">
        <v>95.032932774287758</v>
      </c>
      <c r="H33" s="10">
        <v>123.65710159724946</v>
      </c>
      <c r="I33" s="10">
        <v>121.27005707561383</v>
      </c>
      <c r="J33" s="10">
        <v>138.13590224914282</v>
      </c>
      <c r="K33" s="10">
        <v>156.42602137945778</v>
      </c>
      <c r="L33" s="10">
        <v>148.02049531856119</v>
      </c>
      <c r="M33" s="10">
        <v>148.28847666856123</v>
      </c>
      <c r="N33" s="10">
        <v>148.06157574190411</v>
      </c>
      <c r="O33" s="10">
        <v>157.18374376722898</v>
      </c>
      <c r="P33" s="10">
        <v>160.29047925999998</v>
      </c>
      <c r="Q33" s="10">
        <v>190.78608324999999</v>
      </c>
      <c r="R33" s="10">
        <v>207.17263811999999</v>
      </c>
      <c r="S33" s="10">
        <v>208.78525895000001</v>
      </c>
      <c r="T33" s="10">
        <v>212.31192247000001</v>
      </c>
      <c r="U33" s="10">
        <v>219.57467832</v>
      </c>
      <c r="V33" s="10">
        <v>228.04476493000004</v>
      </c>
      <c r="W33" s="10">
        <v>247.63780077000001</v>
      </c>
      <c r="X33" s="10">
        <v>224.93502297999999</v>
      </c>
      <c r="Y33" s="10">
        <v>223.32116173999998</v>
      </c>
      <c r="Z33" s="10">
        <v>232.0351354</v>
      </c>
      <c r="AA33" s="10">
        <v>239.02922967999999</v>
      </c>
      <c r="AB33" s="10">
        <v>236.49080308000001</v>
      </c>
      <c r="AC33" s="10">
        <v>235.93752539999997</v>
      </c>
      <c r="AD33" s="10">
        <v>233.75142065</v>
      </c>
      <c r="AE33" s="10">
        <v>230.58233767999999</v>
      </c>
      <c r="AF33" s="10">
        <v>244.19381687000001</v>
      </c>
      <c r="AG33" s="10">
        <v>295.21119073000011</v>
      </c>
    </row>
    <row r="34" spans="1:33" x14ac:dyDescent="0.3">
      <c r="A34" s="30">
        <v>30</v>
      </c>
      <c r="B34" s="9" t="s">
        <v>99</v>
      </c>
      <c r="C34" s="10" t="s">
        <v>55</v>
      </c>
      <c r="D34" s="10" t="s">
        <v>55</v>
      </c>
      <c r="E34" s="10" t="s">
        <v>55</v>
      </c>
      <c r="F34" s="10" t="s">
        <v>55</v>
      </c>
      <c r="G34" s="10" t="s">
        <v>55</v>
      </c>
      <c r="H34" s="10" t="s">
        <v>55</v>
      </c>
      <c r="I34" s="10" t="s">
        <v>55</v>
      </c>
      <c r="J34" s="10">
        <v>600</v>
      </c>
      <c r="K34" s="10">
        <v>610</v>
      </c>
      <c r="L34" s="10">
        <v>620</v>
      </c>
      <c r="M34" s="10">
        <v>630</v>
      </c>
      <c r="N34" s="10">
        <v>640</v>
      </c>
      <c r="O34" s="10">
        <v>650</v>
      </c>
      <c r="P34" s="10">
        <v>510</v>
      </c>
      <c r="Q34" s="10">
        <v>510</v>
      </c>
      <c r="R34" s="10">
        <v>520</v>
      </c>
      <c r="S34" s="10">
        <v>600</v>
      </c>
      <c r="T34" s="10">
        <v>650</v>
      </c>
      <c r="U34" s="10">
        <v>650</v>
      </c>
      <c r="V34" s="10">
        <v>650</v>
      </c>
      <c r="W34" s="10">
        <v>650</v>
      </c>
      <c r="X34" s="10">
        <v>650</v>
      </c>
      <c r="Y34" s="10">
        <v>650</v>
      </c>
      <c r="Z34" s="10">
        <v>570</v>
      </c>
      <c r="AA34" s="10">
        <v>560</v>
      </c>
      <c r="AB34" s="10">
        <v>570</v>
      </c>
      <c r="AC34" s="10">
        <v>560</v>
      </c>
      <c r="AD34" s="10">
        <v>540</v>
      </c>
      <c r="AE34" s="10">
        <v>540</v>
      </c>
      <c r="AF34" s="10">
        <v>330</v>
      </c>
      <c r="AG34" s="10">
        <v>330</v>
      </c>
    </row>
    <row r="35" spans="1:33" s="14" customFormat="1" ht="24.9" customHeight="1" x14ac:dyDescent="0.3">
      <c r="A35" s="66" t="s">
        <v>116</v>
      </c>
      <c r="B35" s="67"/>
      <c r="C35" s="31">
        <f>'1.2.'!C35</f>
        <v>19808.125651117516</v>
      </c>
      <c r="D35" s="31">
        <f>'1.2.'!D35</f>
        <v>27496.480665642775</v>
      </c>
      <c r="E35" s="31">
        <f>'1.2.'!E35</f>
        <v>35505.459941972571</v>
      </c>
      <c r="F35" s="31">
        <f>'1.2.'!F35</f>
        <v>38433.176531368648</v>
      </c>
      <c r="G35" s="31">
        <f>'1.2.'!G35</f>
        <v>41585.676581559666</v>
      </c>
      <c r="H35" s="31">
        <f>'1.2.'!H35</f>
        <v>44902.685447626609</v>
      </c>
      <c r="I35" s="31">
        <f>'1.2.'!I35</f>
        <v>48569.64548972591</v>
      </c>
      <c r="J35" s="31">
        <f>'1.2.'!J35</f>
        <v>50978.817479336896</v>
      </c>
      <c r="K35" s="31">
        <f>'1.2.'!K35</f>
        <v>52668.711533419584</v>
      </c>
      <c r="L35" s="31">
        <f>'1.2.'!L35</f>
        <v>53389.303635626915</v>
      </c>
      <c r="M35" s="31">
        <f>'1.2.'!M35</f>
        <v>54941.335897037563</v>
      </c>
      <c r="N35" s="31">
        <f>'1.2.'!N35</f>
        <v>57896.270686672906</v>
      </c>
      <c r="O35" s="31">
        <f>'1.2.'!O35</f>
        <v>59675.32446474037</v>
      </c>
      <c r="P35" s="31">
        <f>'1.2.'!P35</f>
        <v>61631.53270650177</v>
      </c>
      <c r="Q35" s="31">
        <f>'1.2.'!Q35</f>
        <v>64035.668441033697</v>
      </c>
      <c r="R35" s="31">
        <f>'1.2.'!R35</f>
        <v>66470.871525270646</v>
      </c>
      <c r="S35" s="31">
        <f>'1.2.'!S35</f>
        <v>68626.133101978863</v>
      </c>
      <c r="T35" s="31">
        <f>'1.2.'!T35</f>
        <v>71055.846368882223</v>
      </c>
      <c r="U35" s="31">
        <f>'1.2.'!U35</f>
        <v>73764.080603557682</v>
      </c>
      <c r="V35" s="31">
        <f>'1.2.'!V35</f>
        <v>76712.889855327652</v>
      </c>
      <c r="W35" s="31">
        <f>'1.2.'!W35</f>
        <v>80997.29819034136</v>
      </c>
      <c r="X35" s="31">
        <f>'1.2.'!X35</f>
        <v>85155.274769686759</v>
      </c>
      <c r="Y35" s="31">
        <f>'1.2.'!Y35</f>
        <v>87639.544920105443</v>
      </c>
      <c r="Z35" s="31">
        <f>'1.2.'!Z35</f>
        <v>89398.183859146855</v>
      </c>
      <c r="AA35" s="31">
        <f>'1.2.'!AA35</f>
        <v>92917.290913147328</v>
      </c>
      <c r="AB35" s="31">
        <f>'1.2.'!AB35</f>
        <v>96010.671946559611</v>
      </c>
      <c r="AC35" s="31">
        <f>'1.2.'!AC35</f>
        <v>99292.882591868009</v>
      </c>
      <c r="AD35" s="31">
        <f>'1.2.'!AD35</f>
        <v>102802.71327189397</v>
      </c>
      <c r="AE35" s="31">
        <f>'1.2.'!AE35</f>
        <v>106748.09574679406</v>
      </c>
      <c r="AF35" s="31">
        <f>'1.2.'!AF35</f>
        <v>108731.85154037163</v>
      </c>
      <c r="AG35" s="31">
        <f>'1.2.'!AG35</f>
        <v>112102.97423656956</v>
      </c>
    </row>
    <row r="36" spans="1:33" s="14" customFormat="1" ht="8.1" customHeight="1" x14ac:dyDescent="0.3">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row>
    <row r="37" spans="1:33" s="21" customFormat="1" ht="12.9" customHeight="1" x14ac:dyDescent="0.25">
      <c r="A37" s="18" t="s">
        <v>131</v>
      </c>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33" ht="14.1" customHeight="1" x14ac:dyDescent="0.3">
      <c r="A38" s="18" t="s">
        <v>80</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row>
    <row r="39" spans="1:33" ht="14.1" customHeight="1" x14ac:dyDescent="0.3">
      <c r="A39" s="18" t="s">
        <v>133</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row>
    <row r="40" spans="1:33" ht="14.1" customHeight="1" x14ac:dyDescent="0.3">
      <c r="A40" s="18" t="s">
        <v>138</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row>
    <row r="41" spans="1:33" ht="14.1" customHeight="1" x14ac:dyDescent="0.3">
      <c r="A41" s="18" t="s">
        <v>114</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row>
    <row r="42" spans="1:33" ht="14.1" customHeight="1" x14ac:dyDescent="0.3">
      <c r="A42" s="18" t="s">
        <v>115</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row>
  </sheetData>
  <mergeCells count="2">
    <mergeCell ref="A1:AG1"/>
    <mergeCell ref="A35:B35"/>
  </mergeCells>
  <phoneticPr fontId="4" type="noConversion"/>
  <printOptions horizontalCentered="1" verticalCentered="1"/>
  <pageMargins left="0.19685039370078741" right="0.19685039370078741" top="0.39370078740157483" bottom="0.39370078740157483" header="0.51181102362204722" footer="0.51181102362204722"/>
  <pageSetup paperSize="9" scale="60" orientation="landscape" verticalDpi="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workbookViewId="0">
      <selection sqref="A1:H1"/>
    </sheetView>
  </sheetViews>
  <sheetFormatPr baseColWidth="10" defaultColWidth="13" defaultRowHeight="13.8" x14ac:dyDescent="0.3"/>
  <cols>
    <col min="1" max="1" width="3.19921875" style="4" customWidth="1"/>
    <col min="2" max="2" width="42" style="4" customWidth="1"/>
    <col min="3" max="4" width="11.5" style="4" customWidth="1"/>
    <col min="5" max="6" width="14.59765625" style="4" customWidth="1"/>
    <col min="7" max="7" width="13.09765625" style="4" customWidth="1"/>
    <col min="8" max="8" width="14.59765625" style="4" customWidth="1"/>
    <col min="9" max="16384" width="13" style="4"/>
  </cols>
  <sheetData>
    <row r="1" spans="1:8" ht="30" customHeight="1" thickBot="1" x14ac:dyDescent="0.35">
      <c r="A1" s="68" t="s">
        <v>117</v>
      </c>
      <c r="B1" s="69"/>
      <c r="C1" s="69"/>
      <c r="D1" s="69"/>
      <c r="E1" s="69"/>
      <c r="F1" s="69"/>
      <c r="G1" s="69"/>
      <c r="H1" s="70"/>
    </row>
    <row r="3" spans="1:8" ht="30" customHeight="1" x14ac:dyDescent="0.3">
      <c r="A3" s="27" t="s">
        <v>1</v>
      </c>
      <c r="B3" s="28" t="s">
        <v>56</v>
      </c>
      <c r="C3" s="35" t="s">
        <v>75</v>
      </c>
      <c r="D3" s="35" t="s">
        <v>76</v>
      </c>
      <c r="E3" s="35" t="s">
        <v>72</v>
      </c>
      <c r="F3" s="35" t="s">
        <v>73</v>
      </c>
      <c r="G3" s="35" t="s">
        <v>64</v>
      </c>
      <c r="H3" s="27" t="s">
        <v>65</v>
      </c>
    </row>
    <row r="4" spans="1:8" ht="9.9" customHeight="1" x14ac:dyDescent="0.3">
      <c r="A4" s="29"/>
    </row>
    <row r="5" spans="1:8" x14ac:dyDescent="0.3">
      <c r="A5" s="30" t="s">
        <v>2</v>
      </c>
      <c r="B5" s="9" t="s">
        <v>11</v>
      </c>
      <c r="C5" s="36">
        <v>38718.774740600005</v>
      </c>
      <c r="D5" s="37">
        <v>1209.0893288299999</v>
      </c>
      <c r="E5" s="37">
        <v>2199.7947392900001</v>
      </c>
      <c r="F5" s="37">
        <v>3.9239650000000001E-2</v>
      </c>
      <c r="G5" s="37">
        <v>896.26546498000005</v>
      </c>
      <c r="H5" s="36">
        <v>43023.963513350012</v>
      </c>
    </row>
    <row r="6" spans="1:8" x14ac:dyDescent="0.3">
      <c r="A6" s="30" t="s">
        <v>3</v>
      </c>
      <c r="B6" s="9" t="s">
        <v>12</v>
      </c>
      <c r="C6" s="36">
        <v>11733.889177224935</v>
      </c>
      <c r="D6" s="37">
        <v>0</v>
      </c>
      <c r="E6" s="37">
        <v>395.20824592662967</v>
      </c>
      <c r="F6" s="37">
        <v>0</v>
      </c>
      <c r="G6" s="37">
        <v>0</v>
      </c>
      <c r="H6" s="36">
        <v>12129.097423151565</v>
      </c>
    </row>
    <row r="7" spans="1:8" x14ac:dyDescent="0.3">
      <c r="A7" s="30" t="s">
        <v>4</v>
      </c>
      <c r="B7" s="9" t="s">
        <v>13</v>
      </c>
      <c r="C7" s="36">
        <v>91.583528450000017</v>
      </c>
      <c r="D7" s="37">
        <v>59.302948570000012</v>
      </c>
      <c r="E7" s="37">
        <v>4.405841800000001</v>
      </c>
      <c r="F7" s="37">
        <v>10.962567890000003</v>
      </c>
      <c r="G7" s="37">
        <v>0</v>
      </c>
      <c r="H7" s="36">
        <v>166.25488671000002</v>
      </c>
    </row>
    <row r="8" spans="1:8" x14ac:dyDescent="0.3">
      <c r="A8" s="30" t="s">
        <v>5</v>
      </c>
      <c r="B8" s="9" t="s">
        <v>14</v>
      </c>
      <c r="C8" s="36">
        <v>60.651976929999996</v>
      </c>
      <c r="D8" s="37">
        <v>0.95225518999999981</v>
      </c>
      <c r="E8" s="37">
        <v>2.48930761</v>
      </c>
      <c r="F8" s="37">
        <v>0</v>
      </c>
      <c r="G8" s="37">
        <v>0</v>
      </c>
      <c r="H8" s="36">
        <v>64.093539730000003</v>
      </c>
    </row>
    <row r="9" spans="1:8" x14ac:dyDescent="0.3">
      <c r="A9" s="30" t="s">
        <v>6</v>
      </c>
      <c r="B9" s="9" t="s">
        <v>15</v>
      </c>
      <c r="C9" s="36">
        <v>2746.8488913929905</v>
      </c>
      <c r="D9" s="37">
        <v>0</v>
      </c>
      <c r="E9" s="37">
        <v>0</v>
      </c>
      <c r="F9" s="37">
        <v>0</v>
      </c>
      <c r="G9" s="37">
        <v>0</v>
      </c>
      <c r="H9" s="36">
        <v>2746.8488913929905</v>
      </c>
    </row>
    <row r="10" spans="1:8" x14ac:dyDescent="0.3">
      <c r="A10" s="30" t="s">
        <v>7</v>
      </c>
      <c r="B10" s="9" t="s">
        <v>16</v>
      </c>
      <c r="C10" s="36">
        <v>747.9101455399998</v>
      </c>
      <c r="D10" s="37">
        <v>461.18046435999997</v>
      </c>
      <c r="E10" s="37">
        <v>227.93369522</v>
      </c>
      <c r="F10" s="37">
        <v>0</v>
      </c>
      <c r="G10" s="37">
        <v>214.50429849999998</v>
      </c>
      <c r="H10" s="36">
        <v>1651.52860362</v>
      </c>
    </row>
    <row r="11" spans="1:8" x14ac:dyDescent="0.3">
      <c r="A11" s="30" t="s">
        <v>8</v>
      </c>
      <c r="B11" s="9" t="s">
        <v>101</v>
      </c>
      <c r="C11" s="36">
        <v>2608.4778930500011</v>
      </c>
      <c r="D11" s="37">
        <v>12.05245727</v>
      </c>
      <c r="E11" s="37">
        <v>61.746377140000007</v>
      </c>
      <c r="F11" s="37">
        <v>0</v>
      </c>
      <c r="G11" s="37">
        <v>0</v>
      </c>
      <c r="H11" s="36">
        <v>2682.276727460001</v>
      </c>
    </row>
    <row r="12" spans="1:8" x14ac:dyDescent="0.3">
      <c r="A12" s="30" t="s">
        <v>9</v>
      </c>
      <c r="B12" s="9" t="s">
        <v>17</v>
      </c>
      <c r="C12" s="36">
        <v>1653.07245526</v>
      </c>
      <c r="D12" s="37">
        <v>10277.967941119998</v>
      </c>
      <c r="E12" s="37">
        <v>0</v>
      </c>
      <c r="F12" s="37">
        <v>5620.4070000000002</v>
      </c>
      <c r="G12" s="37">
        <v>986.26348682000014</v>
      </c>
      <c r="H12" s="36">
        <v>18537.710883199998</v>
      </c>
    </row>
    <row r="13" spans="1:8" x14ac:dyDescent="0.3">
      <c r="A13" s="30" t="s">
        <v>10</v>
      </c>
      <c r="B13" s="9" t="s">
        <v>18</v>
      </c>
      <c r="C13" s="36">
        <v>0</v>
      </c>
      <c r="D13" s="37">
        <v>379.55125316677447</v>
      </c>
      <c r="E13" s="37">
        <v>0</v>
      </c>
      <c r="F13" s="37">
        <v>530.29076480830622</v>
      </c>
      <c r="G13" s="37">
        <v>0</v>
      </c>
      <c r="H13" s="36">
        <v>909.84201797508069</v>
      </c>
    </row>
    <row r="14" spans="1:8" x14ac:dyDescent="0.3">
      <c r="A14" s="30" t="s">
        <v>19</v>
      </c>
      <c r="B14" s="9" t="s">
        <v>39</v>
      </c>
      <c r="C14" s="36">
        <v>0</v>
      </c>
      <c r="D14" s="37">
        <v>10511.238764285546</v>
      </c>
      <c r="E14" s="37">
        <v>0</v>
      </c>
      <c r="F14" s="37">
        <v>0</v>
      </c>
      <c r="G14" s="37">
        <v>0</v>
      </c>
      <c r="H14" s="36">
        <v>10511.238764285546</v>
      </c>
    </row>
    <row r="15" spans="1:8" x14ac:dyDescent="0.3">
      <c r="A15" s="30" t="s">
        <v>20</v>
      </c>
      <c r="B15" s="9" t="s">
        <v>40</v>
      </c>
      <c r="C15" s="36">
        <v>0</v>
      </c>
      <c r="D15" s="37">
        <v>1350.9498182198522</v>
      </c>
      <c r="E15" s="37">
        <v>0</v>
      </c>
      <c r="F15" s="37">
        <v>982.48616518112988</v>
      </c>
      <c r="G15" s="37">
        <v>0</v>
      </c>
      <c r="H15" s="36">
        <v>2333.435983400982</v>
      </c>
    </row>
    <row r="16" spans="1:8" x14ac:dyDescent="0.3">
      <c r="A16" s="30" t="s">
        <v>21</v>
      </c>
      <c r="B16" s="9" t="s">
        <v>41</v>
      </c>
      <c r="C16" s="36">
        <v>15.180999999999999</v>
      </c>
      <c r="D16" s="37">
        <v>357.90099999999995</v>
      </c>
      <c r="E16" s="37">
        <v>0</v>
      </c>
      <c r="F16" s="37">
        <v>84.864000000000004</v>
      </c>
      <c r="G16" s="37">
        <v>35.207000000000001</v>
      </c>
      <c r="H16" s="36">
        <v>493.15299999999991</v>
      </c>
    </row>
    <row r="17" spans="1:8" x14ac:dyDescent="0.3">
      <c r="A17" s="30" t="s">
        <v>22</v>
      </c>
      <c r="B17" s="9" t="s">
        <v>42</v>
      </c>
      <c r="C17" s="36">
        <v>3142.1251826200878</v>
      </c>
      <c r="D17" s="37">
        <v>0</v>
      </c>
      <c r="E17" s="37">
        <v>0</v>
      </c>
      <c r="F17" s="37">
        <v>0</v>
      </c>
      <c r="G17" s="37">
        <v>0</v>
      </c>
      <c r="H17" s="36">
        <v>3142.1251826200878</v>
      </c>
    </row>
    <row r="18" spans="1:8" x14ac:dyDescent="0.3">
      <c r="A18" s="30" t="s">
        <v>23</v>
      </c>
      <c r="B18" s="9" t="s">
        <v>43</v>
      </c>
      <c r="C18" s="36">
        <v>4263.5904473936998</v>
      </c>
      <c r="D18" s="37">
        <v>1393.47212739222</v>
      </c>
      <c r="E18" s="37">
        <v>1720.8361335099999</v>
      </c>
      <c r="F18" s="37">
        <v>249.41126805000002</v>
      </c>
      <c r="G18" s="37">
        <v>277.81877359428</v>
      </c>
      <c r="H18" s="36">
        <v>7905.1287499401997</v>
      </c>
    </row>
    <row r="19" spans="1:8" x14ac:dyDescent="0.3">
      <c r="A19" s="30" t="s">
        <v>24</v>
      </c>
      <c r="B19" s="9" t="s">
        <v>44</v>
      </c>
      <c r="C19" s="36">
        <v>0</v>
      </c>
      <c r="D19" s="37">
        <v>234.74526271999997</v>
      </c>
      <c r="E19" s="37">
        <v>0</v>
      </c>
      <c r="F19" s="37">
        <v>0</v>
      </c>
      <c r="G19" s="37">
        <v>0</v>
      </c>
      <c r="H19" s="36">
        <v>234.74526271999997</v>
      </c>
    </row>
    <row r="20" spans="1:8" x14ac:dyDescent="0.3">
      <c r="A20" s="30" t="s">
        <v>25</v>
      </c>
      <c r="B20" s="9" t="s">
        <v>0</v>
      </c>
      <c r="C20" s="36">
        <v>182.66101762</v>
      </c>
      <c r="D20" s="37">
        <v>0</v>
      </c>
      <c r="E20" s="37">
        <v>34.844095299999999</v>
      </c>
      <c r="F20" s="37">
        <v>0</v>
      </c>
      <c r="G20" s="37">
        <v>18.141186609999998</v>
      </c>
      <c r="H20" s="36">
        <v>235.64629952999999</v>
      </c>
    </row>
    <row r="21" spans="1:8" x14ac:dyDescent="0.3">
      <c r="A21" s="30" t="s">
        <v>26</v>
      </c>
      <c r="B21" s="9" t="s">
        <v>45</v>
      </c>
      <c r="C21" s="36">
        <v>58.504694610000001</v>
      </c>
      <c r="D21" s="37">
        <v>0</v>
      </c>
      <c r="E21" s="37">
        <v>0</v>
      </c>
      <c r="F21" s="37">
        <v>0</v>
      </c>
      <c r="G21" s="37">
        <v>1.0804199800000001</v>
      </c>
      <c r="H21" s="36">
        <v>59.585114590000003</v>
      </c>
    </row>
    <row r="22" spans="1:8" x14ac:dyDescent="0.3">
      <c r="A22" s="30" t="s">
        <v>27</v>
      </c>
      <c r="B22" s="9" t="s">
        <v>46</v>
      </c>
      <c r="C22" s="36">
        <v>4861.9500953200004</v>
      </c>
      <c r="D22" s="37">
        <v>12.506456110000002</v>
      </c>
      <c r="E22" s="37">
        <v>1617.5498286899999</v>
      </c>
      <c r="F22" s="37">
        <v>0</v>
      </c>
      <c r="G22" s="37">
        <v>24.771943219999997</v>
      </c>
      <c r="H22" s="36">
        <v>6516.7783233400005</v>
      </c>
    </row>
    <row r="23" spans="1:8" x14ac:dyDescent="0.3">
      <c r="A23" s="30" t="s">
        <v>28</v>
      </c>
      <c r="B23" s="9" t="s">
        <v>47</v>
      </c>
      <c r="C23" s="36">
        <v>1336.5069060900003</v>
      </c>
      <c r="D23" s="37">
        <v>0</v>
      </c>
      <c r="E23" s="37">
        <v>0</v>
      </c>
      <c r="F23" s="37">
        <v>0</v>
      </c>
      <c r="G23" s="37">
        <v>0</v>
      </c>
      <c r="H23" s="36">
        <v>1336.5069060900003</v>
      </c>
    </row>
    <row r="24" spans="1:8" ht="14.25" customHeight="1" x14ac:dyDescent="0.3">
      <c r="A24" s="30" t="s">
        <v>29</v>
      </c>
      <c r="B24" s="9" t="s">
        <v>81</v>
      </c>
      <c r="C24" s="50" t="s">
        <v>71</v>
      </c>
      <c r="D24" s="51" t="s">
        <v>71</v>
      </c>
      <c r="E24" s="51" t="s">
        <v>71</v>
      </c>
      <c r="F24" s="51" t="s">
        <v>71</v>
      </c>
      <c r="G24" s="51" t="s">
        <v>71</v>
      </c>
      <c r="H24" s="51" t="s">
        <v>71</v>
      </c>
    </row>
    <row r="25" spans="1:8" ht="12.75" customHeight="1" x14ac:dyDescent="0.3">
      <c r="A25" s="30" t="s">
        <v>30</v>
      </c>
      <c r="B25" s="9" t="s">
        <v>57</v>
      </c>
      <c r="C25" s="36">
        <v>0</v>
      </c>
      <c r="D25" s="37">
        <v>256.79437397627589</v>
      </c>
      <c r="E25" s="37">
        <v>0</v>
      </c>
      <c r="F25" s="37">
        <v>0</v>
      </c>
      <c r="G25" s="37">
        <v>0</v>
      </c>
      <c r="H25" s="36">
        <v>256.79437397627589</v>
      </c>
    </row>
    <row r="26" spans="1:8" x14ac:dyDescent="0.3">
      <c r="A26" s="30" t="s">
        <v>31</v>
      </c>
      <c r="B26" s="9" t="s">
        <v>48</v>
      </c>
      <c r="C26" s="36">
        <v>801.05239183755634</v>
      </c>
      <c r="D26" s="37">
        <v>4749.5456122832948</v>
      </c>
      <c r="E26" s="37">
        <v>34.455770720038593</v>
      </c>
      <c r="F26" s="37">
        <v>744.36058617999981</v>
      </c>
      <c r="G26" s="37">
        <v>42.567526559999997</v>
      </c>
      <c r="H26" s="36">
        <v>6371.9818875808896</v>
      </c>
    </row>
    <row r="27" spans="1:8" x14ac:dyDescent="0.3">
      <c r="A27" s="30" t="s">
        <v>32</v>
      </c>
      <c r="B27" s="9" t="s">
        <v>49</v>
      </c>
      <c r="C27" s="36">
        <v>189.3786292420244</v>
      </c>
      <c r="D27" s="37">
        <v>1344.4895964657985</v>
      </c>
      <c r="E27" s="37">
        <v>0</v>
      </c>
      <c r="F27" s="37">
        <v>1280.80409375</v>
      </c>
      <c r="G27" s="37">
        <v>99.577646000000001</v>
      </c>
      <c r="H27" s="36">
        <v>2914.2499654578228</v>
      </c>
    </row>
    <row r="28" spans="1:8" x14ac:dyDescent="0.3">
      <c r="A28" s="30" t="s">
        <v>33</v>
      </c>
      <c r="B28" s="9" t="s">
        <v>50</v>
      </c>
      <c r="C28" s="36">
        <v>0</v>
      </c>
      <c r="D28" s="37">
        <v>2235.7785996299972</v>
      </c>
      <c r="E28" s="37">
        <v>0</v>
      </c>
      <c r="F28" s="37">
        <v>0</v>
      </c>
      <c r="G28" s="37">
        <v>222.72594739000078</v>
      </c>
      <c r="H28" s="36">
        <v>2458.504547019998</v>
      </c>
    </row>
    <row r="29" spans="1:8" x14ac:dyDescent="0.3">
      <c r="A29" s="30" t="s">
        <v>34</v>
      </c>
      <c r="B29" s="9" t="s">
        <v>58</v>
      </c>
      <c r="C29" s="36">
        <v>0</v>
      </c>
      <c r="D29" s="37">
        <v>246.6001714600003</v>
      </c>
      <c r="E29" s="37">
        <v>0</v>
      </c>
      <c r="F29" s="37">
        <v>280.89399324999999</v>
      </c>
      <c r="G29" s="37">
        <v>0</v>
      </c>
      <c r="H29" s="36">
        <v>527.49416471000029</v>
      </c>
    </row>
    <row r="30" spans="1:8" x14ac:dyDescent="0.3">
      <c r="A30" s="30" t="s">
        <v>35</v>
      </c>
      <c r="B30" s="9" t="s">
        <v>52</v>
      </c>
      <c r="C30" s="36">
        <v>0</v>
      </c>
      <c r="D30" s="37">
        <v>102.6159074</v>
      </c>
      <c r="E30" s="37">
        <v>0</v>
      </c>
      <c r="F30" s="37">
        <v>0</v>
      </c>
      <c r="G30" s="37">
        <v>0.91489368000000004</v>
      </c>
      <c r="H30" s="36">
        <v>103.53080108</v>
      </c>
    </row>
    <row r="31" spans="1:8" x14ac:dyDescent="0.3">
      <c r="A31" s="30" t="s">
        <v>36</v>
      </c>
      <c r="B31" s="9" t="s">
        <v>59</v>
      </c>
      <c r="C31" s="36">
        <v>158.96479616422079</v>
      </c>
      <c r="D31" s="37">
        <v>0</v>
      </c>
      <c r="E31" s="37">
        <v>0</v>
      </c>
      <c r="F31" s="37">
        <v>0</v>
      </c>
      <c r="G31" s="37">
        <v>0.53300000000000003</v>
      </c>
      <c r="H31" s="36">
        <v>159.49779616422077</v>
      </c>
    </row>
    <row r="32" spans="1:8" x14ac:dyDescent="0.3">
      <c r="A32" s="30" t="s">
        <v>37</v>
      </c>
      <c r="B32" s="9" t="s">
        <v>110</v>
      </c>
      <c r="C32" s="36">
        <v>0</v>
      </c>
      <c r="D32" s="37">
        <v>89.533150710000001</v>
      </c>
      <c r="E32" s="37">
        <v>0</v>
      </c>
      <c r="F32" s="37">
        <v>0</v>
      </c>
      <c r="G32" s="37">
        <v>0</v>
      </c>
      <c r="H32" s="36">
        <v>89.533150710000001</v>
      </c>
    </row>
    <row r="33" spans="1:27" x14ac:dyDescent="0.3">
      <c r="A33" s="30" t="s">
        <v>38</v>
      </c>
      <c r="B33" s="9" t="s">
        <v>54</v>
      </c>
      <c r="C33" s="36">
        <v>295.21119073000011</v>
      </c>
      <c r="D33" s="37">
        <v>0</v>
      </c>
      <c r="E33" s="37">
        <v>0</v>
      </c>
      <c r="F33" s="37">
        <v>0</v>
      </c>
      <c r="G33" s="37">
        <v>0</v>
      </c>
      <c r="H33" s="36">
        <v>295.21119073000011</v>
      </c>
    </row>
    <row r="34" spans="1:27" x14ac:dyDescent="0.3">
      <c r="A34" s="30">
        <v>30</v>
      </c>
      <c r="B34" s="9" t="s">
        <v>99</v>
      </c>
      <c r="C34" s="36">
        <v>330</v>
      </c>
      <c r="D34" s="37">
        <v>0</v>
      </c>
      <c r="E34" s="37">
        <v>0</v>
      </c>
      <c r="F34" s="37">
        <v>0</v>
      </c>
      <c r="G34" s="37">
        <v>0</v>
      </c>
      <c r="H34" s="36">
        <v>330</v>
      </c>
    </row>
    <row r="35" spans="1:27" s="14" customFormat="1" ht="24.9" customHeight="1" x14ac:dyDescent="0.3">
      <c r="A35" s="66" t="s">
        <v>118</v>
      </c>
      <c r="B35" s="71"/>
      <c r="C35" s="38">
        <f>SUM(C5:C34)</f>
        <v>73996.335160075527</v>
      </c>
      <c r="D35" s="38">
        <f t="shared" ref="D35:G35" si="0">SUM(D5:D34)</f>
        <v>35286.267489159756</v>
      </c>
      <c r="E35" s="38">
        <f t="shared" si="0"/>
        <v>6299.2640352066683</v>
      </c>
      <c r="F35" s="38">
        <f t="shared" si="0"/>
        <v>9784.5196787594359</v>
      </c>
      <c r="G35" s="38">
        <f t="shared" si="0"/>
        <v>2820.3715873342812</v>
      </c>
      <c r="H35" s="38">
        <f>'1.2.'!AG35</f>
        <v>112102.97423656956</v>
      </c>
    </row>
    <row r="36" spans="1:27" s="14" customFormat="1" ht="8.1" customHeight="1" x14ac:dyDescent="0.3">
      <c r="D36" s="16"/>
      <c r="E36" s="16"/>
      <c r="F36" s="16"/>
      <c r="G36" s="16"/>
      <c r="H36" s="16"/>
    </row>
    <row r="37" spans="1:27" s="21" customFormat="1" ht="12.9" customHeight="1" x14ac:dyDescent="0.25">
      <c r="A37" s="18" t="s">
        <v>131</v>
      </c>
      <c r="B37" s="39"/>
      <c r="C37" s="39"/>
      <c r="D37" s="39"/>
      <c r="E37" s="39"/>
      <c r="F37" s="39"/>
      <c r="G37" s="39"/>
      <c r="H37" s="39"/>
    </row>
    <row r="38" spans="1:27" ht="51" customHeight="1" x14ac:dyDescent="0.3">
      <c r="A38" s="62" t="s">
        <v>82</v>
      </c>
      <c r="B38" s="64"/>
      <c r="C38" s="64"/>
      <c r="D38" s="64"/>
      <c r="E38" s="64"/>
      <c r="F38" s="64"/>
      <c r="G38" s="64"/>
      <c r="H38" s="64"/>
      <c r="I38" s="25"/>
      <c r="J38" s="25"/>
    </row>
    <row r="39" spans="1:27" s="41" customFormat="1" ht="14.1" customHeight="1" x14ac:dyDescent="0.25">
      <c r="A39" s="18" t="s">
        <v>139</v>
      </c>
      <c r="B39" s="40"/>
      <c r="C39" s="40"/>
      <c r="D39" s="40"/>
      <c r="E39" s="40"/>
      <c r="F39" s="40"/>
      <c r="G39" s="40"/>
      <c r="H39" s="40"/>
    </row>
    <row r="40" spans="1:27" s="41" customFormat="1" ht="14.1" customHeight="1" x14ac:dyDescent="0.25">
      <c r="A40" s="18" t="s">
        <v>83</v>
      </c>
      <c r="B40" s="40"/>
      <c r="C40" s="40"/>
      <c r="D40" s="40"/>
      <c r="E40" s="40"/>
      <c r="F40" s="40"/>
      <c r="G40" s="40"/>
      <c r="H40" s="40"/>
    </row>
    <row r="41" spans="1:27" ht="14.1" customHeight="1" x14ac:dyDescent="0.3">
      <c r="A41" s="18" t="s">
        <v>109</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row>
  </sheetData>
  <mergeCells count="3">
    <mergeCell ref="A1:H1"/>
    <mergeCell ref="A35:B35"/>
    <mergeCell ref="A38:H38"/>
  </mergeCells>
  <phoneticPr fontId="0" type="noConversion"/>
  <printOptions horizontalCentered="1" verticalCentered="1"/>
  <pageMargins left="0.19685039370078741" right="0.19685039370078741" top="0.39370078740157483" bottom="0.39370078740157483" header="0.51181102362204722" footer="0.51181102362204722"/>
  <pageSetup paperSize="9" scale="90"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
  <sheetViews>
    <sheetView workbookViewId="0">
      <pane xSplit="1" ySplit="3" topLeftCell="L4" activePane="bottomRight" state="frozen"/>
      <selection sqref="A1:W1"/>
      <selection pane="topRight" sqref="A1:W1"/>
      <selection pane="bottomLeft" sqref="A1:W1"/>
      <selection pane="bottomRight" sqref="A1:AF1"/>
    </sheetView>
  </sheetViews>
  <sheetFormatPr baseColWidth="10" defaultColWidth="13" defaultRowHeight="13.8" x14ac:dyDescent="0.3"/>
  <cols>
    <col min="1" max="1" width="27" style="4" customWidth="1"/>
    <col min="2" max="32" width="6.59765625" style="4" customWidth="1"/>
    <col min="33" max="16384" width="13" style="4"/>
  </cols>
  <sheetData>
    <row r="1" spans="1:32" ht="30" customHeight="1" thickBot="1" x14ac:dyDescent="0.35">
      <c r="A1" s="59" t="s">
        <v>84</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1"/>
    </row>
    <row r="3" spans="1:32" ht="30" customHeight="1" x14ac:dyDescent="0.3">
      <c r="A3" s="5" t="s">
        <v>70</v>
      </c>
      <c r="B3" s="6">
        <v>1980</v>
      </c>
      <c r="C3" s="7">
        <v>1985</v>
      </c>
      <c r="D3" s="7">
        <v>1990</v>
      </c>
      <c r="E3" s="7">
        <v>1991</v>
      </c>
      <c r="F3" s="7">
        <v>1992</v>
      </c>
      <c r="G3" s="7">
        <v>1993</v>
      </c>
      <c r="H3" s="7">
        <v>1994</v>
      </c>
      <c r="I3" s="7">
        <v>1995</v>
      </c>
      <c r="J3" s="7">
        <v>1996</v>
      </c>
      <c r="K3" s="7">
        <v>1997</v>
      </c>
      <c r="L3" s="7">
        <v>1998</v>
      </c>
      <c r="M3" s="7">
        <v>1999</v>
      </c>
      <c r="N3" s="7">
        <v>2000</v>
      </c>
      <c r="O3" s="7">
        <v>2001</v>
      </c>
      <c r="P3" s="7">
        <v>2002</v>
      </c>
      <c r="Q3" s="7">
        <v>2003</v>
      </c>
      <c r="R3" s="7">
        <v>2004</v>
      </c>
      <c r="S3" s="7">
        <v>2005</v>
      </c>
      <c r="T3" s="7">
        <v>2006</v>
      </c>
      <c r="U3" s="7">
        <v>2007</v>
      </c>
      <c r="V3" s="7">
        <v>2008</v>
      </c>
      <c r="W3" s="7">
        <v>2009</v>
      </c>
      <c r="X3" s="7">
        <v>2010</v>
      </c>
      <c r="Y3" s="7">
        <v>2011</v>
      </c>
      <c r="Z3" s="7">
        <v>2012</v>
      </c>
      <c r="AA3" s="7">
        <v>2013</v>
      </c>
      <c r="AB3" s="7">
        <v>2014</v>
      </c>
      <c r="AC3" s="7">
        <v>2015</v>
      </c>
      <c r="AD3" s="7">
        <v>2016</v>
      </c>
      <c r="AE3" s="7">
        <v>2017</v>
      </c>
      <c r="AF3" s="7">
        <v>2018</v>
      </c>
    </row>
    <row r="4" spans="1:32" ht="9.9" customHeight="1" x14ac:dyDescent="0.3"/>
    <row r="5" spans="1:32" ht="30" customHeight="1" x14ac:dyDescent="0.3">
      <c r="A5" s="9" t="s">
        <v>85</v>
      </c>
      <c r="B5" s="10">
        <v>7666.1664664646887</v>
      </c>
      <c r="C5" s="10">
        <v>10524.604795958323</v>
      </c>
      <c r="D5" s="10">
        <v>13955.760978808154</v>
      </c>
      <c r="E5" s="10">
        <v>15017.922073306327</v>
      </c>
      <c r="F5" s="10">
        <v>16260.51944344283</v>
      </c>
      <c r="G5" s="10">
        <v>17124.06254068116</v>
      </c>
      <c r="H5" s="10">
        <v>18408.69617164004</v>
      </c>
      <c r="I5" s="10">
        <v>19521.247714710713</v>
      </c>
      <c r="J5" s="10">
        <v>20235.645057604481</v>
      </c>
      <c r="K5" s="10">
        <v>20738.775710270209</v>
      </c>
      <c r="L5" s="10">
        <v>21385.287693886523</v>
      </c>
      <c r="M5" s="10">
        <v>22342.484449160329</v>
      </c>
      <c r="N5" s="10">
        <v>23016.100464494466</v>
      </c>
      <c r="O5" s="10">
        <v>23735.533894378535</v>
      </c>
      <c r="P5" s="10">
        <v>23971.687875614167</v>
      </c>
      <c r="Q5" s="10">
        <v>24368.178602767865</v>
      </c>
      <c r="R5" s="10">
        <v>24907.006844740499</v>
      </c>
      <c r="S5" s="10">
        <v>25888.600502983361</v>
      </c>
      <c r="T5" s="10">
        <v>27011.991481222492</v>
      </c>
      <c r="U5" s="10">
        <v>28277.455921736902</v>
      </c>
      <c r="V5" s="10">
        <v>30037.715711772202</v>
      </c>
      <c r="W5" s="10">
        <v>30346.21422240527</v>
      </c>
      <c r="X5" s="10">
        <v>30949.758156646669</v>
      </c>
      <c r="Y5" s="10">
        <v>32344.494017081081</v>
      </c>
      <c r="Z5" s="10">
        <v>33409.269742348231</v>
      </c>
      <c r="AA5" s="10">
        <v>34633.061810866056</v>
      </c>
      <c r="AB5" s="10">
        <v>35448.78197702254</v>
      </c>
      <c r="AC5" s="10">
        <v>36574.730997795297</v>
      </c>
      <c r="AD5" s="10">
        <v>37741.394246107528</v>
      </c>
      <c r="AE5" s="10">
        <v>38998.555146548075</v>
      </c>
      <c r="AF5" s="10">
        <v>40172.925411305143</v>
      </c>
    </row>
    <row r="6" spans="1:32" ht="30" customHeight="1" x14ac:dyDescent="0.3">
      <c r="A6" s="9" t="s">
        <v>86</v>
      </c>
      <c r="B6" s="10">
        <v>4593.5389139573217</v>
      </c>
      <c r="C6" s="10">
        <v>6684.5033688312305</v>
      </c>
      <c r="D6" s="10">
        <v>8811.3948214904231</v>
      </c>
      <c r="E6" s="10">
        <v>9518.7395094872318</v>
      </c>
      <c r="F6" s="10">
        <v>10531.325520269134</v>
      </c>
      <c r="G6" s="10">
        <v>11331.518452411492</v>
      </c>
      <c r="H6" s="10">
        <v>12491.615265177094</v>
      </c>
      <c r="I6" s="10">
        <v>13219.01274874708</v>
      </c>
      <c r="J6" s="10">
        <v>13849.788117768807</v>
      </c>
      <c r="K6" s="10">
        <v>14320.643561079083</v>
      </c>
      <c r="L6" s="10">
        <v>14833.293453596541</v>
      </c>
      <c r="M6" s="10">
        <v>15356.09732825957</v>
      </c>
      <c r="N6" s="10">
        <v>15823.934605242481</v>
      </c>
      <c r="O6" s="10">
        <v>16536.339279434531</v>
      </c>
      <c r="P6" s="10">
        <v>16804.716798885838</v>
      </c>
      <c r="Q6" s="10">
        <v>17227.395052114913</v>
      </c>
      <c r="R6" s="10">
        <v>18131.80225888807</v>
      </c>
      <c r="S6" s="10">
        <v>18879.1002784312</v>
      </c>
      <c r="T6" s="10">
        <v>19627.755496752397</v>
      </c>
      <c r="U6" s="10">
        <v>20331.177799490397</v>
      </c>
      <c r="V6" s="10">
        <v>21380.827151057201</v>
      </c>
      <c r="W6" s="10">
        <v>21707.920041887199</v>
      </c>
      <c r="X6" s="10">
        <v>22145.879015809303</v>
      </c>
      <c r="Y6" s="10">
        <v>23022.779488898002</v>
      </c>
      <c r="Z6" s="10">
        <v>23834.8097276915</v>
      </c>
      <c r="AA6" s="10">
        <v>24852.816024918095</v>
      </c>
      <c r="AB6" s="10">
        <v>25610.8391096536</v>
      </c>
      <c r="AC6" s="10">
        <v>26520.852438741698</v>
      </c>
      <c r="AD6" s="10">
        <v>27511.272725663501</v>
      </c>
      <c r="AE6" s="10">
        <v>28892.074460807202</v>
      </c>
      <c r="AF6" s="10">
        <v>29888.429905215999</v>
      </c>
    </row>
    <row r="7" spans="1:32" ht="30" customHeight="1" x14ac:dyDescent="0.3">
      <c r="A7" s="9" t="s">
        <v>87</v>
      </c>
      <c r="B7" s="10">
        <v>7286.5927472184512</v>
      </c>
      <c r="C7" s="10">
        <v>10381.518518722116</v>
      </c>
      <c r="D7" s="10">
        <v>12291.35852554952</v>
      </c>
      <c r="E7" s="10">
        <v>13080.35837365983</v>
      </c>
      <c r="F7" s="10">
        <v>13686.408614809936</v>
      </c>
      <c r="G7" s="10">
        <v>15184.545828355251</v>
      </c>
      <c r="H7" s="10">
        <v>17032.330594100913</v>
      </c>
      <c r="I7" s="10">
        <v>17869.008728966786</v>
      </c>
      <c r="J7" s="10">
        <v>18059.718529692964</v>
      </c>
      <c r="K7" s="10">
        <v>17943.12695787675</v>
      </c>
      <c r="L7" s="10">
        <v>18487.064122239248</v>
      </c>
      <c r="M7" s="10">
        <v>19579.628166009668</v>
      </c>
      <c r="N7" s="10">
        <v>19739.608603077035</v>
      </c>
      <c r="O7" s="10">
        <v>20501.810434149633</v>
      </c>
      <c r="P7" s="10">
        <v>21992.535635579698</v>
      </c>
      <c r="Q7" s="10">
        <v>23057.036397626551</v>
      </c>
      <c r="R7" s="10">
        <v>23831.100710651448</v>
      </c>
      <c r="S7" s="10">
        <v>24395.547246753256</v>
      </c>
      <c r="T7" s="10">
        <v>25375.420295423832</v>
      </c>
      <c r="U7" s="10">
        <v>26140.586865348821</v>
      </c>
      <c r="V7" s="10">
        <v>27456.027800564832</v>
      </c>
      <c r="W7" s="10">
        <v>29921.488356575981</v>
      </c>
      <c r="X7" s="10">
        <v>31149.945173147054</v>
      </c>
      <c r="Y7" s="10">
        <v>31912.676288777398</v>
      </c>
      <c r="Z7" s="10">
        <v>33899.777154137744</v>
      </c>
      <c r="AA7" s="10">
        <v>34481.042353146571</v>
      </c>
      <c r="AB7" s="10">
        <v>36185.775837567096</v>
      </c>
      <c r="AC7" s="10">
        <v>37093.068823229107</v>
      </c>
      <c r="AD7" s="10">
        <v>38422.686342930523</v>
      </c>
      <c r="AE7" s="10">
        <v>37848.665762660065</v>
      </c>
      <c r="AF7" s="10">
        <v>39415.491674750883</v>
      </c>
    </row>
    <row r="8" spans="1:32" ht="30" customHeight="1" x14ac:dyDescent="0.3">
      <c r="A8" s="9" t="s">
        <v>88</v>
      </c>
      <c r="B8" s="11">
        <v>1897.4951740545539</v>
      </c>
      <c r="C8" s="11">
        <v>2751.7659363352509</v>
      </c>
      <c r="D8" s="11">
        <v>4181.0147786361176</v>
      </c>
      <c r="E8" s="11">
        <v>4537.2525859566231</v>
      </c>
      <c r="F8" s="11">
        <v>5246.949406386113</v>
      </c>
      <c r="G8" s="11">
        <v>5416.7252454421814</v>
      </c>
      <c r="H8" s="11">
        <v>5683.5972069692398</v>
      </c>
      <c r="I8" s="11">
        <v>6132.8976975102278</v>
      </c>
      <c r="J8" s="11">
        <v>6695.1077374766537</v>
      </c>
      <c r="K8" s="11">
        <v>7227.1153551886273</v>
      </c>
      <c r="L8" s="11">
        <v>7391.5033381998983</v>
      </c>
      <c r="M8" s="11">
        <v>7553.3264661447838</v>
      </c>
      <c r="N8" s="11">
        <v>8860.6699868667638</v>
      </c>
      <c r="O8" s="11">
        <v>9102.4245633246901</v>
      </c>
      <c r="P8" s="11">
        <v>8795.7144249413177</v>
      </c>
      <c r="Q8" s="11">
        <v>8293.2489936725688</v>
      </c>
      <c r="R8" s="11">
        <v>8799.8923097719999</v>
      </c>
      <c r="S8" s="11">
        <v>9301.90406809462</v>
      </c>
      <c r="T8" s="11">
        <v>9866.7017417079769</v>
      </c>
      <c r="U8" s="11">
        <v>10309.339218272038</v>
      </c>
      <c r="V8" s="11">
        <v>10733.564382753786</v>
      </c>
      <c r="W8" s="11">
        <v>11270.369245226841</v>
      </c>
      <c r="X8" s="11">
        <v>12125.77916652189</v>
      </c>
      <c r="Y8" s="11">
        <v>12303.086575933139</v>
      </c>
      <c r="Z8" s="11">
        <v>12513.583350990823</v>
      </c>
      <c r="AA8" s="11">
        <v>13091.182943534526</v>
      </c>
      <c r="AB8" s="11">
        <v>13929.942011038813</v>
      </c>
      <c r="AC8" s="11">
        <v>14766.951679465184</v>
      </c>
      <c r="AD8" s="11">
        <v>15615.907251876437</v>
      </c>
      <c r="AE8" s="11">
        <v>16134.528494147362</v>
      </c>
      <c r="AF8" s="11">
        <v>16494.910981559253</v>
      </c>
    </row>
    <row r="9" spans="1:32" ht="30" customHeight="1" x14ac:dyDescent="0.3">
      <c r="A9" s="9" t="s">
        <v>89</v>
      </c>
      <c r="B9" s="11">
        <v>320.0659254853357</v>
      </c>
      <c r="C9" s="11">
        <v>319.06146070410932</v>
      </c>
      <c r="D9" s="11">
        <v>398.97792401441666</v>
      </c>
      <c r="E9" s="11">
        <v>514.74336209489888</v>
      </c>
      <c r="F9" s="11">
        <v>498.080949267753</v>
      </c>
      <c r="G9" s="11">
        <v>422.09568817364897</v>
      </c>
      <c r="H9" s="11">
        <v>432.34663743149832</v>
      </c>
      <c r="I9" s="11">
        <v>429.5569080074784</v>
      </c>
      <c r="J9" s="11">
        <v>440.43446024325146</v>
      </c>
      <c r="K9" s="11">
        <v>485.92714603105782</v>
      </c>
      <c r="L9" s="11">
        <v>575.21191343033001</v>
      </c>
      <c r="M9" s="11">
        <v>510.64248393411685</v>
      </c>
      <c r="N9" s="11">
        <v>705.00702277052176</v>
      </c>
      <c r="O9" s="11">
        <v>1050.0725155212499</v>
      </c>
      <c r="P9" s="11">
        <v>1009.1686699789352</v>
      </c>
      <c r="Q9" s="11">
        <v>1077.4896794829574</v>
      </c>
      <c r="R9" s="11">
        <v>824.81026170102677</v>
      </c>
      <c r="S9" s="11">
        <v>997.10644735460346</v>
      </c>
      <c r="T9" s="11">
        <v>908.37375347756893</v>
      </c>
      <c r="U9" s="11">
        <v>918.03951259058067</v>
      </c>
      <c r="V9" s="11">
        <v>1152.5077722556987</v>
      </c>
      <c r="W9" s="11">
        <v>1337.2717348200001</v>
      </c>
      <c r="X9" s="11">
        <v>1433.7389040923822</v>
      </c>
      <c r="Y9" s="11">
        <v>1375.9598143145379</v>
      </c>
      <c r="Z9" s="11">
        <v>1345.3864189471824</v>
      </c>
      <c r="AA9" s="11">
        <v>1541.4405821536377</v>
      </c>
      <c r="AB9" s="11">
        <v>1260.2044220724124</v>
      </c>
      <c r="AC9" s="11">
        <v>1247.6354197833809</v>
      </c>
      <c r="AD9" s="11">
        <v>1408.5783225724003</v>
      </c>
      <c r="AE9" s="11">
        <v>1369.009533185389</v>
      </c>
      <c r="AF9" s="11">
        <v>1597.2131110141815</v>
      </c>
    </row>
    <row r="10" spans="1:32" s="14" customFormat="1" ht="30" customHeight="1" x14ac:dyDescent="0.3">
      <c r="A10" s="12" t="s">
        <v>90</v>
      </c>
      <c r="B10" s="13">
        <f>SUM(B5:B7,B9)</f>
        <v>19866.364053125795</v>
      </c>
      <c r="C10" s="13">
        <f t="shared" ref="C10:Q10" si="0">SUM(C5:C7,C9)</f>
        <v>27909.688144215779</v>
      </c>
      <c r="D10" s="13">
        <f t="shared" si="0"/>
        <v>35457.492249862516</v>
      </c>
      <c r="E10" s="13">
        <f t="shared" si="0"/>
        <v>38131.763318548292</v>
      </c>
      <c r="F10" s="13">
        <f t="shared" si="0"/>
        <v>40976.334527789651</v>
      </c>
      <c r="G10" s="13">
        <f t="shared" si="0"/>
        <v>44062.222509621555</v>
      </c>
      <c r="H10" s="13">
        <f t="shared" si="0"/>
        <v>48364.988668349542</v>
      </c>
      <c r="I10" s="13">
        <f t="shared" si="0"/>
        <v>51038.826100432059</v>
      </c>
      <c r="J10" s="13">
        <f t="shared" si="0"/>
        <v>52585.586165309505</v>
      </c>
      <c r="K10" s="13">
        <f t="shared" si="0"/>
        <v>53488.473375257105</v>
      </c>
      <c r="L10" s="13">
        <f t="shared" si="0"/>
        <v>55280.857183152642</v>
      </c>
      <c r="M10" s="13">
        <f t="shared" si="0"/>
        <v>57788.852427363687</v>
      </c>
      <c r="N10" s="13">
        <f t="shared" si="0"/>
        <v>59284.650695584503</v>
      </c>
      <c r="O10" s="13">
        <f t="shared" si="0"/>
        <v>61823.756123483945</v>
      </c>
      <c r="P10" s="13">
        <f t="shared" si="0"/>
        <v>63778.108980058641</v>
      </c>
      <c r="Q10" s="13">
        <f t="shared" si="0"/>
        <v>65730.09973199229</v>
      </c>
      <c r="R10" s="13">
        <f t="shared" ref="R10:W10" si="1">SUM(R5:R7,R9)</f>
        <v>67694.720075981051</v>
      </c>
      <c r="S10" s="13">
        <f t="shared" si="1"/>
        <v>70160.354475522414</v>
      </c>
      <c r="T10" s="13">
        <f t="shared" si="1"/>
        <v>72923.541026876293</v>
      </c>
      <c r="U10" s="13">
        <f t="shared" si="1"/>
        <v>75667.260099166699</v>
      </c>
      <c r="V10" s="13">
        <f t="shared" si="1"/>
        <v>80027.078435649935</v>
      </c>
      <c r="W10" s="13">
        <f t="shared" si="1"/>
        <v>83312.894355688448</v>
      </c>
      <c r="X10" s="13">
        <f t="shared" ref="X10:Y10" si="2">SUM(X5:X7,X9)</f>
        <v>85679.321249695422</v>
      </c>
      <c r="Y10" s="13">
        <f t="shared" si="2"/>
        <v>88655.909609071023</v>
      </c>
      <c r="Z10" s="13">
        <f t="shared" ref="Z10:AA10" si="3">SUM(Z5:Z7,Z9)</f>
        <v>92489.243043124661</v>
      </c>
      <c r="AA10" s="13">
        <f t="shared" si="3"/>
        <v>95508.360771084364</v>
      </c>
      <c r="AB10" s="13">
        <f t="shared" ref="AB10:AC10" si="4">SUM(AB5:AB7,AB9)</f>
        <v>98505.601346315641</v>
      </c>
      <c r="AC10" s="13">
        <f t="shared" si="4"/>
        <v>101436.28767954948</v>
      </c>
      <c r="AD10" s="13">
        <f t="shared" ref="AD10" si="5">SUM(AD5:AD7,AD9)</f>
        <v>105083.93163727396</v>
      </c>
      <c r="AE10" s="13">
        <f>SUM(AE5:AE7,AE9)</f>
        <v>107108.30490320074</v>
      </c>
      <c r="AF10" s="13">
        <f>SUM(AF5:AF7,AF9)</f>
        <v>111074.0601022862</v>
      </c>
    </row>
    <row r="11" spans="1:32" s="14" customFormat="1" ht="8.1" customHeight="1" x14ac:dyDescent="0.3">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row>
    <row r="12" spans="1:32" s="21" customFormat="1" ht="12.9" customHeight="1" x14ac:dyDescent="0.2">
      <c r="A12" s="18" t="s">
        <v>131</v>
      </c>
      <c r="B12" s="18"/>
      <c r="C12" s="18"/>
      <c r="D12" s="18"/>
      <c r="E12" s="18"/>
      <c r="F12" s="18"/>
      <c r="G12" s="18"/>
      <c r="H12" s="18"/>
      <c r="I12" s="18"/>
      <c r="J12" s="18"/>
      <c r="K12" s="18"/>
      <c r="L12" s="18"/>
      <c r="M12" s="18"/>
      <c r="N12" s="18"/>
      <c r="O12" s="18"/>
      <c r="P12" s="18"/>
      <c r="Q12" s="18"/>
      <c r="R12" s="18"/>
      <c r="S12" s="18"/>
      <c r="T12" s="19"/>
      <c r="U12" s="19"/>
      <c r="V12" s="20"/>
      <c r="W12" s="20"/>
      <c r="X12" s="20"/>
      <c r="Y12" s="20"/>
      <c r="Z12" s="45"/>
      <c r="AA12" s="45"/>
      <c r="AB12" s="45"/>
      <c r="AC12" s="45"/>
      <c r="AD12" s="45"/>
      <c r="AE12" s="45"/>
      <c r="AF12" s="45"/>
    </row>
    <row r="13" spans="1:32" s="18" customFormat="1" ht="15.75" customHeight="1" x14ac:dyDescent="0.25">
      <c r="A13" s="42" t="s">
        <v>91</v>
      </c>
      <c r="B13" s="40"/>
      <c r="C13" s="40"/>
      <c r="D13" s="40"/>
      <c r="E13" s="40"/>
      <c r="F13" s="40"/>
      <c r="G13" s="40"/>
      <c r="H13" s="40"/>
      <c r="I13" s="40"/>
      <c r="J13" s="40"/>
      <c r="K13" s="40"/>
      <c r="L13" s="40"/>
      <c r="M13" s="40"/>
      <c r="N13" s="40"/>
      <c r="O13" s="40"/>
      <c r="P13" s="40"/>
      <c r="Q13" s="40"/>
      <c r="R13" s="40"/>
      <c r="S13" s="40"/>
      <c r="T13" s="40"/>
      <c r="U13" s="40"/>
      <c r="V13" s="40"/>
      <c r="W13" s="40"/>
      <c r="X13" s="40"/>
      <c r="Y13" s="40"/>
    </row>
    <row r="14" spans="1:32" s="22" customFormat="1" ht="27" customHeight="1" x14ac:dyDescent="0.25">
      <c r="A14" s="62" t="s">
        <v>92</v>
      </c>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row>
    <row r="15" spans="1:32" s="18" customFormat="1" ht="15.75" customHeight="1" x14ac:dyDescent="0.25">
      <c r="A15" s="42" t="s">
        <v>93</v>
      </c>
      <c r="B15" s="40"/>
      <c r="C15" s="40"/>
      <c r="D15" s="40"/>
      <c r="E15" s="40"/>
      <c r="F15" s="40"/>
      <c r="G15" s="40"/>
      <c r="H15" s="40"/>
      <c r="I15" s="40"/>
      <c r="J15" s="40"/>
      <c r="K15" s="40"/>
      <c r="L15" s="40"/>
      <c r="M15" s="40"/>
      <c r="N15" s="40"/>
      <c r="O15" s="40"/>
      <c r="P15" s="40"/>
      <c r="Q15" s="40"/>
      <c r="R15" s="40"/>
      <c r="S15" s="40"/>
      <c r="T15" s="40"/>
      <c r="U15" s="40"/>
      <c r="V15" s="40"/>
      <c r="W15" s="40"/>
      <c r="X15" s="40"/>
      <c r="Y15" s="40"/>
    </row>
    <row r="16" spans="1:32" s="18" customFormat="1" ht="15.75" customHeight="1" x14ac:dyDescent="0.25">
      <c r="A16" s="42" t="s">
        <v>94</v>
      </c>
      <c r="B16" s="40"/>
      <c r="C16" s="40"/>
      <c r="D16" s="40"/>
      <c r="E16" s="40"/>
      <c r="F16" s="40"/>
      <c r="G16" s="40"/>
      <c r="H16" s="40"/>
      <c r="I16" s="40"/>
      <c r="J16" s="40"/>
      <c r="K16" s="40"/>
      <c r="L16" s="40"/>
      <c r="M16" s="40"/>
      <c r="N16" s="40"/>
      <c r="O16" s="40"/>
      <c r="P16" s="40"/>
      <c r="Q16" s="40"/>
      <c r="R16" s="40"/>
      <c r="S16" s="40"/>
      <c r="T16" s="40"/>
      <c r="U16" s="40"/>
      <c r="V16" s="40"/>
      <c r="W16" s="40"/>
      <c r="X16" s="40"/>
      <c r="Y16" s="40"/>
    </row>
    <row r="17" spans="1:32" s="22" customFormat="1" ht="30" customHeight="1" x14ac:dyDescent="0.25">
      <c r="A17" s="72" t="s">
        <v>134</v>
      </c>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5"/>
      <c r="AB17" s="65"/>
      <c r="AC17" s="65"/>
      <c r="AD17" s="65"/>
      <c r="AE17" s="65"/>
      <c r="AF17" s="65"/>
    </row>
    <row r="18" spans="1:32" s="18" customFormat="1" ht="15.75" customHeight="1" x14ac:dyDescent="0.25">
      <c r="A18" s="42" t="s">
        <v>95</v>
      </c>
      <c r="B18" s="40"/>
      <c r="C18" s="40"/>
      <c r="D18" s="40"/>
      <c r="E18" s="40"/>
      <c r="F18" s="40"/>
      <c r="G18" s="40"/>
      <c r="H18" s="40"/>
      <c r="I18" s="40"/>
      <c r="J18" s="40"/>
      <c r="K18" s="40"/>
      <c r="L18" s="40"/>
      <c r="M18" s="40"/>
      <c r="N18" s="40"/>
      <c r="O18" s="40"/>
      <c r="P18" s="40"/>
      <c r="Q18" s="40"/>
      <c r="R18" s="40"/>
      <c r="S18" s="40"/>
      <c r="T18" s="40"/>
      <c r="U18" s="40"/>
      <c r="V18" s="40"/>
      <c r="W18" s="40"/>
      <c r="X18" s="40"/>
      <c r="Y18" s="40"/>
    </row>
    <row r="19" spans="1:32" s="18" customFormat="1" ht="15.75" customHeight="1" x14ac:dyDescent="0.25">
      <c r="A19" s="42" t="s">
        <v>96</v>
      </c>
      <c r="B19" s="40"/>
      <c r="C19" s="40"/>
      <c r="D19" s="40"/>
      <c r="E19" s="40"/>
      <c r="F19" s="40"/>
      <c r="G19" s="40"/>
      <c r="H19" s="40"/>
      <c r="I19" s="40"/>
      <c r="J19" s="40"/>
      <c r="K19" s="40"/>
      <c r="L19" s="40"/>
      <c r="M19" s="40"/>
      <c r="N19" s="40"/>
      <c r="O19" s="40"/>
      <c r="P19" s="40"/>
      <c r="Q19" s="40"/>
      <c r="R19" s="40"/>
      <c r="S19" s="40"/>
      <c r="T19" s="40"/>
      <c r="U19" s="40"/>
      <c r="V19" s="40"/>
      <c r="W19" s="40"/>
      <c r="X19" s="40"/>
      <c r="Y19" s="40"/>
    </row>
  </sheetData>
  <mergeCells count="3">
    <mergeCell ref="A1:AF1"/>
    <mergeCell ref="A14:AF14"/>
    <mergeCell ref="A17:AF17"/>
  </mergeCells>
  <phoneticPr fontId="0" type="noConversion"/>
  <printOptions horizontalCentered="1" verticalCentered="1"/>
  <pageMargins left="0.19685039370078741" right="0.19685039370078741" top="0.78740157480314965" bottom="0.78740157480314965" header="0.51181102362204722" footer="0.51181102362204722"/>
  <pageSetup paperSize="9" scale="70" orientation="landscape" verticalDpi="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1"/>
  <sheetViews>
    <sheetView workbookViewId="0">
      <pane xSplit="2" ySplit="3" topLeftCell="M16" activePane="bottomRight" state="frozen"/>
      <selection sqref="A1:W1"/>
      <selection pane="topRight" sqref="A1:W1"/>
      <selection pane="bottomLeft" sqref="A1:W1"/>
      <selection pane="bottomRight" sqref="A1:AG1"/>
    </sheetView>
  </sheetViews>
  <sheetFormatPr baseColWidth="10" defaultColWidth="13" defaultRowHeight="13.8" x14ac:dyDescent="0.3"/>
  <cols>
    <col min="1" max="1" width="3.19921875" style="4" customWidth="1"/>
    <col min="2" max="2" width="28.69921875" style="4" customWidth="1"/>
    <col min="3" max="3" width="5.8984375" style="4" bestFit="1" customWidth="1"/>
    <col min="4" max="25" width="5.69921875" style="4" customWidth="1"/>
    <col min="26" max="33" width="6.69921875" style="4" bestFit="1" customWidth="1"/>
    <col min="34" max="16384" width="13" style="4"/>
  </cols>
  <sheetData>
    <row r="1" spans="1:33" ht="30" customHeight="1" thickBot="1" x14ac:dyDescent="0.35">
      <c r="A1" s="59" t="s">
        <v>97</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1"/>
    </row>
    <row r="3" spans="1:33" ht="30" customHeight="1" x14ac:dyDescent="0.3">
      <c r="A3" s="27" t="s">
        <v>1</v>
      </c>
      <c r="B3" s="28" t="s">
        <v>56</v>
      </c>
      <c r="C3" s="7">
        <v>1980</v>
      </c>
      <c r="D3" s="7">
        <v>1985</v>
      </c>
      <c r="E3" s="7">
        <v>1990</v>
      </c>
      <c r="F3" s="7">
        <v>1991</v>
      </c>
      <c r="G3" s="7">
        <v>1992</v>
      </c>
      <c r="H3" s="7">
        <v>1993</v>
      </c>
      <c r="I3" s="7">
        <v>1994</v>
      </c>
      <c r="J3" s="7">
        <v>1995</v>
      </c>
      <c r="K3" s="7">
        <v>1996</v>
      </c>
      <c r="L3" s="7">
        <v>1997</v>
      </c>
      <c r="M3" s="7">
        <v>1998</v>
      </c>
      <c r="N3" s="7">
        <v>1999</v>
      </c>
      <c r="O3" s="7">
        <v>2000</v>
      </c>
      <c r="P3" s="7">
        <v>2001</v>
      </c>
      <c r="Q3" s="7">
        <v>2002</v>
      </c>
      <c r="R3" s="7">
        <v>2003</v>
      </c>
      <c r="S3" s="7">
        <v>2004</v>
      </c>
      <c r="T3" s="7">
        <v>2005</v>
      </c>
      <c r="U3" s="7">
        <v>2006</v>
      </c>
      <c r="V3" s="7">
        <v>2007</v>
      </c>
      <c r="W3" s="7">
        <v>2008</v>
      </c>
      <c r="X3" s="7">
        <v>2009</v>
      </c>
      <c r="Y3" s="7">
        <v>2010</v>
      </c>
      <c r="Z3" s="7">
        <v>2011</v>
      </c>
      <c r="AA3" s="7">
        <v>2012</v>
      </c>
      <c r="AB3" s="7">
        <v>2013</v>
      </c>
      <c r="AC3" s="7">
        <v>2014</v>
      </c>
      <c r="AD3" s="7">
        <v>2015</v>
      </c>
      <c r="AE3" s="8">
        <v>2016</v>
      </c>
      <c r="AF3" s="8" t="s">
        <v>107</v>
      </c>
      <c r="AG3" s="8" t="s">
        <v>135</v>
      </c>
    </row>
    <row r="4" spans="1:33" ht="9.9" customHeight="1" x14ac:dyDescent="0.3">
      <c r="A4" s="29"/>
    </row>
    <row r="5" spans="1:33" x14ac:dyDescent="0.3">
      <c r="A5" s="30" t="s">
        <v>2</v>
      </c>
      <c r="B5" s="9" t="s">
        <v>11</v>
      </c>
      <c r="C5" s="10">
        <v>7277.7483049061429</v>
      </c>
      <c r="D5" s="10">
        <v>10745.482753272823</v>
      </c>
      <c r="E5" s="10">
        <v>13814.492532010931</v>
      </c>
      <c r="F5" s="10">
        <v>15016.510463869972</v>
      </c>
      <c r="G5" s="10">
        <v>15798.352099925147</v>
      </c>
      <c r="H5" s="10">
        <v>16352.887971582739</v>
      </c>
      <c r="I5" s="10">
        <v>16893.316087919593</v>
      </c>
      <c r="J5" s="10">
        <v>17840.357316014914</v>
      </c>
      <c r="K5" s="10">
        <v>18307.742656947881</v>
      </c>
      <c r="L5" s="10">
        <v>18816.732501159131</v>
      </c>
      <c r="M5" s="10">
        <v>19425.031246419047</v>
      </c>
      <c r="N5" s="10">
        <v>20262.439928700682</v>
      </c>
      <c r="O5" s="10">
        <v>20461.879862650523</v>
      </c>
      <c r="P5" s="10">
        <v>21472.30059621</v>
      </c>
      <c r="Q5" s="10">
        <v>22214.474933300004</v>
      </c>
      <c r="R5" s="10">
        <v>23720.268961399997</v>
      </c>
      <c r="S5" s="10">
        <v>24286.333221000001</v>
      </c>
      <c r="T5" s="10">
        <v>25014.712900399096</v>
      </c>
      <c r="U5" s="10">
        <v>26011.302699</v>
      </c>
      <c r="V5" s="10">
        <v>27185.073433583497</v>
      </c>
      <c r="W5" s="10">
        <v>28844.906962238896</v>
      </c>
      <c r="X5" s="10">
        <v>30197.650132799121</v>
      </c>
      <c r="Y5" s="10">
        <v>30928.668554201238</v>
      </c>
      <c r="Z5" s="10">
        <v>32138.620841053937</v>
      </c>
      <c r="AA5" s="10">
        <v>33858.590421605462</v>
      </c>
      <c r="AB5" s="10">
        <v>35048.383066097784</v>
      </c>
      <c r="AC5" s="10">
        <v>36171.962357016513</v>
      </c>
      <c r="AD5" s="10">
        <v>37023.53622799</v>
      </c>
      <c r="AE5" s="10">
        <v>38226.766065604679</v>
      </c>
      <c r="AF5" s="10">
        <v>39048.428343672465</v>
      </c>
      <c r="AG5" s="10">
        <v>40598.107396220177</v>
      </c>
    </row>
    <row r="6" spans="1:33" x14ac:dyDescent="0.3">
      <c r="A6" s="30" t="s">
        <v>3</v>
      </c>
      <c r="B6" s="9" t="s">
        <v>12</v>
      </c>
      <c r="C6" s="10">
        <v>2687.7028357986551</v>
      </c>
      <c r="D6" s="10">
        <v>3908.8782928914065</v>
      </c>
      <c r="E6" s="10">
        <v>5175.5228905811728</v>
      </c>
      <c r="F6" s="10">
        <v>5605.0635823385046</v>
      </c>
      <c r="G6" s="10">
        <v>5949.4583544685029</v>
      </c>
      <c r="H6" s="10">
        <v>6260.7759073209809</v>
      </c>
      <c r="I6" s="10">
        <v>6475.2212393578839</v>
      </c>
      <c r="J6" s="10">
        <v>6721.4686049541915</v>
      </c>
      <c r="K6" s="10">
        <v>6926.4188580093305</v>
      </c>
      <c r="L6" s="10">
        <v>6913.346665060054</v>
      </c>
      <c r="M6" s="10">
        <v>7108.4639128828931</v>
      </c>
      <c r="N6" s="10">
        <v>7259.974715076376</v>
      </c>
      <c r="O6" s="10">
        <v>7535.6281280764233</v>
      </c>
      <c r="P6" s="10">
        <v>7844.8258824283148</v>
      </c>
      <c r="Q6" s="10">
        <v>8137.0481303550177</v>
      </c>
      <c r="R6" s="10">
        <v>8526.3357610900002</v>
      </c>
      <c r="S6" s="10">
        <v>8859.1831337799977</v>
      </c>
      <c r="T6" s="10">
        <v>8955.6811653099994</v>
      </c>
      <c r="U6" s="10">
        <v>9191.2263431600004</v>
      </c>
      <c r="V6" s="10">
        <v>9379.4766572400022</v>
      </c>
      <c r="W6" s="10">
        <v>9688.3798795599996</v>
      </c>
      <c r="X6" s="10">
        <v>10029.881015049999</v>
      </c>
      <c r="Y6" s="10">
        <v>10321.898147469999</v>
      </c>
      <c r="Z6" s="10">
        <v>10503.957642559999</v>
      </c>
      <c r="AA6" s="10">
        <v>10847.82695097067</v>
      </c>
      <c r="AB6" s="10">
        <v>11155.973837650003</v>
      </c>
      <c r="AC6" s="10">
        <v>11483.46731455</v>
      </c>
      <c r="AD6" s="10">
        <v>11587.648319510003</v>
      </c>
      <c r="AE6" s="10">
        <v>11721.536899300001</v>
      </c>
      <c r="AF6" s="10">
        <v>11849.93307257</v>
      </c>
      <c r="AG6" s="10">
        <v>12061.637116191567</v>
      </c>
    </row>
    <row r="7" spans="1:33" ht="27.6" x14ac:dyDescent="0.3">
      <c r="A7" s="30" t="s">
        <v>4</v>
      </c>
      <c r="B7" s="9" t="s">
        <v>13</v>
      </c>
      <c r="C7" s="10">
        <v>441.99617740892273</v>
      </c>
      <c r="D7" s="10">
        <v>497.6635683815033</v>
      </c>
      <c r="E7" s="10">
        <v>500.64315458238553</v>
      </c>
      <c r="F7" s="10">
        <v>517.86661628016827</v>
      </c>
      <c r="G7" s="10">
        <v>527.8227945611651</v>
      </c>
      <c r="H7" s="10">
        <v>540.46786770637266</v>
      </c>
      <c r="I7" s="10">
        <v>535.16275081211893</v>
      </c>
      <c r="J7" s="10">
        <v>525.86062803863285</v>
      </c>
      <c r="K7" s="10">
        <v>510.01213636330596</v>
      </c>
      <c r="L7" s="10">
        <v>482.03890903541344</v>
      </c>
      <c r="M7" s="10">
        <v>459.58300327754478</v>
      </c>
      <c r="N7" s="10">
        <v>442.14152307725846</v>
      </c>
      <c r="O7" s="10">
        <v>418.08347201732528</v>
      </c>
      <c r="P7" s="10">
        <v>405.01332488000003</v>
      </c>
      <c r="Q7" s="10">
        <v>393.12492041999997</v>
      </c>
      <c r="R7" s="10">
        <v>373.168476</v>
      </c>
      <c r="S7" s="10">
        <v>353.74791167999996</v>
      </c>
      <c r="T7" s="10">
        <v>333.56034763999992</v>
      </c>
      <c r="U7" s="10">
        <v>320.79671891999999</v>
      </c>
      <c r="V7" s="10">
        <v>305.61704421999997</v>
      </c>
      <c r="W7" s="10">
        <v>294.97394628000001</v>
      </c>
      <c r="X7" s="10">
        <v>277.51986638999995</v>
      </c>
      <c r="Y7" s="10">
        <v>260.44392847</v>
      </c>
      <c r="Z7" s="10">
        <v>240.78495519000001</v>
      </c>
      <c r="AA7" s="10">
        <v>237.46535725999999</v>
      </c>
      <c r="AB7" s="10">
        <v>218.64242772000009</v>
      </c>
      <c r="AC7" s="10">
        <v>207.51403004000008</v>
      </c>
      <c r="AD7" s="10">
        <v>198.51198526000005</v>
      </c>
      <c r="AE7" s="10">
        <v>182.27120681999997</v>
      </c>
      <c r="AF7" s="10">
        <v>165.2373129214285</v>
      </c>
      <c r="AG7" s="10">
        <v>166.25488671000005</v>
      </c>
    </row>
    <row r="8" spans="1:33" x14ac:dyDescent="0.3">
      <c r="A8" s="30" t="s">
        <v>5</v>
      </c>
      <c r="B8" s="9" t="s">
        <v>14</v>
      </c>
      <c r="C8" s="10">
        <v>0</v>
      </c>
      <c r="D8" s="10">
        <v>7.1219377484502511</v>
      </c>
      <c r="E8" s="10">
        <v>7.1219377484502502</v>
      </c>
      <c r="F8" s="10">
        <v>8.575394431807446</v>
      </c>
      <c r="G8" s="10">
        <v>13.226455818550466</v>
      </c>
      <c r="H8" s="10">
        <v>17.223461697782753</v>
      </c>
      <c r="I8" s="10">
        <v>17.732171536957772</v>
      </c>
      <c r="J8" s="10">
        <v>19.330973888650682</v>
      </c>
      <c r="K8" s="10">
        <v>19.985029396161423</v>
      </c>
      <c r="L8" s="10">
        <v>19.693175294143295</v>
      </c>
      <c r="M8" s="10">
        <v>20.57149916789605</v>
      </c>
      <c r="N8" s="10">
        <v>23.475723639746228</v>
      </c>
      <c r="O8" s="10">
        <v>25.834175126995774</v>
      </c>
      <c r="P8" s="10">
        <v>29.884964000000004</v>
      </c>
      <c r="Q8" s="10">
        <v>30.562203000000004</v>
      </c>
      <c r="R8" s="10">
        <v>29.771016000000003</v>
      </c>
      <c r="S8" s="10">
        <v>33.029983000000001</v>
      </c>
      <c r="T8" s="10">
        <v>34.620005999999997</v>
      </c>
      <c r="U8" s="10">
        <v>37.761339</v>
      </c>
      <c r="V8" s="10">
        <v>38.039068</v>
      </c>
      <c r="W8" s="10">
        <v>39.721477</v>
      </c>
      <c r="X8" s="10">
        <v>40.561883999999999</v>
      </c>
      <c r="Y8" s="10">
        <v>42.087353</v>
      </c>
      <c r="Z8" s="10">
        <v>42.893069150000009</v>
      </c>
      <c r="AA8" s="10">
        <v>43.860489430000001</v>
      </c>
      <c r="AB8" s="10">
        <v>43.741238810000006</v>
      </c>
      <c r="AC8" s="10">
        <v>45.160736925999998</v>
      </c>
      <c r="AD8" s="10">
        <v>48.929921530000001</v>
      </c>
      <c r="AE8" s="10">
        <v>54.338260649999995</v>
      </c>
      <c r="AF8" s="10">
        <v>60.338206020000001</v>
      </c>
      <c r="AG8" s="10">
        <v>63.977751770000005</v>
      </c>
    </row>
    <row r="9" spans="1:33" x14ac:dyDescent="0.3">
      <c r="A9" s="30" t="s">
        <v>6</v>
      </c>
      <c r="B9" s="9" t="s">
        <v>15</v>
      </c>
      <c r="C9" s="10">
        <v>424.66804100892864</v>
      </c>
      <c r="D9" s="10">
        <v>500.84168065178574</v>
      </c>
      <c r="E9" s="10">
        <v>582.7283432678571</v>
      </c>
      <c r="F9" s="10">
        <v>601.77175317857143</v>
      </c>
      <c r="G9" s="10">
        <v>620.81516308928576</v>
      </c>
      <c r="H9" s="10">
        <v>639.85857299999998</v>
      </c>
      <c r="I9" s="10">
        <v>658.90198291071431</v>
      </c>
      <c r="J9" s="10">
        <v>678.70712921785696</v>
      </c>
      <c r="K9" s="10">
        <v>722.28797370714665</v>
      </c>
      <c r="L9" s="10">
        <v>841.00204832736813</v>
      </c>
      <c r="M9" s="10">
        <v>907.54234060398028</v>
      </c>
      <c r="N9" s="10">
        <v>1027.7135257180378</v>
      </c>
      <c r="O9" s="10">
        <v>1216</v>
      </c>
      <c r="P9" s="10">
        <v>1092.9127829376123</v>
      </c>
      <c r="Q9" s="10">
        <v>1017.5629682565509</v>
      </c>
      <c r="R9" s="10">
        <v>1070.5238098318735</v>
      </c>
      <c r="S9" s="10">
        <v>1076.2246169011605</v>
      </c>
      <c r="T9" s="10">
        <v>1253.5625815464969</v>
      </c>
      <c r="U9" s="10">
        <v>1455.1359210863022</v>
      </c>
      <c r="V9" s="10">
        <v>1677.3701719195849</v>
      </c>
      <c r="W9" s="10">
        <v>1851.923492513695</v>
      </c>
      <c r="X9" s="10">
        <v>1870.5751311320134</v>
      </c>
      <c r="Y9" s="10">
        <v>1912.7254483311951</v>
      </c>
      <c r="Z9" s="10">
        <v>2045.8629407138301</v>
      </c>
      <c r="AA9" s="10">
        <v>2119.0218683022699</v>
      </c>
      <c r="AB9" s="10">
        <v>2195.0966093018405</v>
      </c>
      <c r="AC9" s="10">
        <v>2324.4722990925811</v>
      </c>
      <c r="AD9" s="10">
        <v>2467.3148198459999</v>
      </c>
      <c r="AE9" s="10">
        <v>2521.6890450916999</v>
      </c>
      <c r="AF9" s="10">
        <v>2634.2481036891404</v>
      </c>
      <c r="AG9" s="10">
        <v>2746.8488913929905</v>
      </c>
    </row>
    <row r="10" spans="1:33" x14ac:dyDescent="0.3">
      <c r="A10" s="30" t="s">
        <v>7</v>
      </c>
      <c r="B10" s="9" t="s">
        <v>16</v>
      </c>
      <c r="C10" s="10">
        <v>477.89952946070224</v>
      </c>
      <c r="D10" s="10">
        <v>601.19270932285178</v>
      </c>
      <c r="E10" s="10">
        <v>722.37837699413387</v>
      </c>
      <c r="F10" s="10">
        <v>757.74179411232421</v>
      </c>
      <c r="G10" s="10">
        <v>789.43516043220302</v>
      </c>
      <c r="H10" s="10">
        <v>804.02272237281659</v>
      </c>
      <c r="I10" s="10">
        <v>841.87575852270652</v>
      </c>
      <c r="J10" s="10">
        <v>862.90197161399078</v>
      </c>
      <c r="K10" s="10">
        <v>943.59708727280656</v>
      </c>
      <c r="L10" s="10">
        <v>972.0860010319542</v>
      </c>
      <c r="M10" s="10">
        <v>1008.0974252014856</v>
      </c>
      <c r="N10" s="10">
        <v>1039.5693407847211</v>
      </c>
      <c r="O10" s="10">
        <v>1076.6467300858267</v>
      </c>
      <c r="P10" s="10">
        <v>1124.4927135300002</v>
      </c>
      <c r="Q10" s="10">
        <v>1125.9823750899996</v>
      </c>
      <c r="R10" s="10">
        <v>1141.1432249499999</v>
      </c>
      <c r="S10" s="10">
        <v>1173.0748571100003</v>
      </c>
      <c r="T10" s="10">
        <v>1209.2503254100002</v>
      </c>
      <c r="U10" s="10">
        <v>1246.2303596899999</v>
      </c>
      <c r="V10" s="10">
        <v>1295.4220875699998</v>
      </c>
      <c r="W10" s="10">
        <v>1362.5350377099999</v>
      </c>
      <c r="X10" s="10">
        <v>1358.7254065200002</v>
      </c>
      <c r="Y10" s="10">
        <v>1395.02636669</v>
      </c>
      <c r="Z10" s="10">
        <v>1416.5329819400004</v>
      </c>
      <c r="AA10" s="10">
        <v>1469.9012738999998</v>
      </c>
      <c r="AB10" s="10">
        <v>1521.9835085900002</v>
      </c>
      <c r="AC10" s="10">
        <v>1511.5107007099998</v>
      </c>
      <c r="AD10" s="10">
        <v>1502.7120988500003</v>
      </c>
      <c r="AE10" s="10">
        <v>1552.4521117999998</v>
      </c>
      <c r="AF10" s="10">
        <v>1611.6647944599999</v>
      </c>
      <c r="AG10" s="10">
        <v>1679.8986995600001</v>
      </c>
    </row>
    <row r="11" spans="1:33" x14ac:dyDescent="0.3">
      <c r="A11" s="30" t="s">
        <v>8</v>
      </c>
      <c r="B11" s="9" t="s">
        <v>101</v>
      </c>
      <c r="C11" s="11" t="s">
        <v>55</v>
      </c>
      <c r="D11" s="11" t="s">
        <v>55</v>
      </c>
      <c r="E11" s="11" t="s">
        <v>55</v>
      </c>
      <c r="F11" s="11" t="s">
        <v>55</v>
      </c>
      <c r="G11" s="11" t="s">
        <v>55</v>
      </c>
      <c r="H11" s="10">
        <v>637.63144698880103</v>
      </c>
      <c r="I11" s="10">
        <v>1340.8864632311795</v>
      </c>
      <c r="J11" s="10">
        <v>1379.4030653401451</v>
      </c>
      <c r="K11" s="10">
        <v>1321.5554893425287</v>
      </c>
      <c r="L11" s="10">
        <v>1266.2514625407875</v>
      </c>
      <c r="M11" s="10">
        <v>1299.5356205896674</v>
      </c>
      <c r="N11" s="10">
        <v>1355.639048567255</v>
      </c>
      <c r="O11" s="10">
        <v>1397.5712738821101</v>
      </c>
      <c r="P11" s="10">
        <v>1426.9310988859254</v>
      </c>
      <c r="Q11" s="10">
        <v>1433</v>
      </c>
      <c r="R11" s="10">
        <v>1470.6</v>
      </c>
      <c r="S11" s="10">
        <v>1490.0931398800001</v>
      </c>
      <c r="T11" s="10">
        <v>1568.30555013</v>
      </c>
      <c r="U11" s="10">
        <v>1624.9380373400002</v>
      </c>
      <c r="V11" s="10">
        <v>1697.4024349700001</v>
      </c>
      <c r="W11" s="10">
        <v>1782.30706121</v>
      </c>
      <c r="X11" s="10">
        <v>1952.7597307799999</v>
      </c>
      <c r="Y11" s="10">
        <v>2011.4835978298001</v>
      </c>
      <c r="Z11" s="10">
        <v>2080.0662530099999</v>
      </c>
      <c r="AA11" s="10">
        <v>2643.31889778</v>
      </c>
      <c r="AB11" s="10">
        <v>2486.9423701869996</v>
      </c>
      <c r="AC11" s="10">
        <v>2502.85523328</v>
      </c>
      <c r="AD11" s="10">
        <v>2546.1645089499998</v>
      </c>
      <c r="AE11" s="10">
        <v>2588.4488525399997</v>
      </c>
      <c r="AF11" s="10">
        <v>2570.2607561999998</v>
      </c>
      <c r="AG11" s="10">
        <v>2682.2767274600005</v>
      </c>
    </row>
    <row r="12" spans="1:33" x14ac:dyDescent="0.3">
      <c r="A12" s="30" t="s">
        <v>9</v>
      </c>
      <c r="B12" s="9" t="s">
        <v>17</v>
      </c>
      <c r="C12" s="10">
        <v>2141.014367419315</v>
      </c>
      <c r="D12" s="10">
        <v>2778.6458144081162</v>
      </c>
      <c r="E12" s="10">
        <v>3791.2690857030725</v>
      </c>
      <c r="F12" s="10">
        <v>4183.1936803703411</v>
      </c>
      <c r="G12" s="10">
        <v>4876.347172663387</v>
      </c>
      <c r="H12" s="10">
        <v>5374.7374693865686</v>
      </c>
      <c r="I12" s="10">
        <v>5924.2167685297554</v>
      </c>
      <c r="J12" s="10">
        <v>6181.7692928206516</v>
      </c>
      <c r="K12" s="10">
        <v>6353.7858912959746</v>
      </c>
      <c r="L12" s="10">
        <v>6549.9298707150274</v>
      </c>
      <c r="M12" s="10">
        <v>6770.0558854094761</v>
      </c>
      <c r="N12" s="10">
        <v>6945.851471261527</v>
      </c>
      <c r="O12" s="10">
        <v>7230.7589950800484</v>
      </c>
      <c r="P12" s="10">
        <v>7443.2152729999998</v>
      </c>
      <c r="Q12" s="10">
        <v>7804.8329190000004</v>
      </c>
      <c r="R12" s="10">
        <v>8030.9771460000011</v>
      </c>
      <c r="S12" s="10">
        <v>8293.2400300000008</v>
      </c>
      <c r="T12" s="10">
        <v>8893.2443879999992</v>
      </c>
      <c r="U12" s="10">
        <v>9156.0814099999989</v>
      </c>
      <c r="V12" s="10">
        <v>9565.859841999998</v>
      </c>
      <c r="W12" s="10">
        <v>10239.802228</v>
      </c>
      <c r="X12" s="10">
        <v>10664.223803000001</v>
      </c>
      <c r="Y12" s="10">
        <v>10879.012345000001</v>
      </c>
      <c r="Z12" s="10">
        <v>11144.083259539999</v>
      </c>
      <c r="AA12" s="10">
        <v>11452.709274039998</v>
      </c>
      <c r="AB12" s="10">
        <v>11869.69571887</v>
      </c>
      <c r="AC12" s="10">
        <v>12134.090185320001</v>
      </c>
      <c r="AD12" s="10">
        <v>12488.212285219999</v>
      </c>
      <c r="AE12" s="10">
        <v>13076.784809809998</v>
      </c>
      <c r="AF12" s="10">
        <v>13571.067602370003</v>
      </c>
      <c r="AG12" s="10">
        <v>14416.625270160001</v>
      </c>
    </row>
    <row r="13" spans="1:33" x14ac:dyDescent="0.3">
      <c r="A13" s="30" t="s">
        <v>10</v>
      </c>
      <c r="B13" s="9" t="s">
        <v>18</v>
      </c>
      <c r="C13" s="10">
        <v>148.10723603409809</v>
      </c>
      <c r="D13" s="10">
        <v>185.09770862553867</v>
      </c>
      <c r="E13" s="10">
        <v>231.39030399046527</v>
      </c>
      <c r="F13" s="10">
        <v>246.1428893265408</v>
      </c>
      <c r="G13" s="10">
        <v>261.84022150679857</v>
      </c>
      <c r="H13" s="10">
        <v>278.55497336540628</v>
      </c>
      <c r="I13" s="10">
        <v>296.35981773653191</v>
      </c>
      <c r="J13" s="10">
        <v>314.16466210765753</v>
      </c>
      <c r="K13" s="10">
        <v>323.61213054947928</v>
      </c>
      <c r="L13" s="10">
        <v>333.35029032797246</v>
      </c>
      <c r="M13" s="10">
        <v>346.64941898069083</v>
      </c>
      <c r="N13" s="10">
        <v>360.52993030675202</v>
      </c>
      <c r="O13" s="10">
        <v>378.52779228446241</v>
      </c>
      <c r="P13" s="10">
        <v>382.23870626983887</v>
      </c>
      <c r="Q13" s="10">
        <v>401.36256674531262</v>
      </c>
      <c r="R13" s="10">
        <v>417.48709527171434</v>
      </c>
      <c r="S13" s="10">
        <v>443.75398714261939</v>
      </c>
      <c r="T13" s="10">
        <v>456.37549137392466</v>
      </c>
      <c r="U13" s="10">
        <v>473.04440780542689</v>
      </c>
      <c r="V13" s="10">
        <v>499.46131306682196</v>
      </c>
      <c r="W13" s="10">
        <v>528.92224610837923</v>
      </c>
      <c r="X13" s="10">
        <v>539.215708813167</v>
      </c>
      <c r="Y13" s="10">
        <v>553.64429371274889</v>
      </c>
      <c r="Z13" s="10">
        <v>568.05535417669091</v>
      </c>
      <c r="AA13" s="10">
        <v>644.08766571495926</v>
      </c>
      <c r="AB13" s="10">
        <v>609.89457843161063</v>
      </c>
      <c r="AC13" s="10">
        <v>657.18859803452369</v>
      </c>
      <c r="AD13" s="10">
        <v>674.35185319199718</v>
      </c>
      <c r="AE13" s="10">
        <v>686.9710891469191</v>
      </c>
      <c r="AF13" s="10">
        <v>695.33422435435409</v>
      </c>
      <c r="AG13" s="10">
        <v>702.74423963480854</v>
      </c>
    </row>
    <row r="14" spans="1:33" x14ac:dyDescent="0.3">
      <c r="A14" s="30" t="s">
        <v>19</v>
      </c>
      <c r="B14" s="9" t="s">
        <v>39</v>
      </c>
      <c r="C14" s="10">
        <v>1457.2366451092341</v>
      </c>
      <c r="D14" s="10">
        <v>1702.082398681659</v>
      </c>
      <c r="E14" s="10">
        <v>2012.8660120604866</v>
      </c>
      <c r="F14" s="10">
        <v>2082.7951241020264</v>
      </c>
      <c r="G14" s="10">
        <v>2029.1732533891034</v>
      </c>
      <c r="H14" s="10">
        <v>2146.578826351014</v>
      </c>
      <c r="I14" s="10">
        <v>2319.1329548102185</v>
      </c>
      <c r="J14" s="10">
        <v>2450.3792266896653</v>
      </c>
      <c r="K14" s="10">
        <v>2534.4263001681325</v>
      </c>
      <c r="L14" s="10">
        <v>2488.3207191872471</v>
      </c>
      <c r="M14" s="10">
        <v>2617.020771503483</v>
      </c>
      <c r="N14" s="10">
        <v>2733.4788401721012</v>
      </c>
      <c r="O14" s="10">
        <v>2516.0338812700702</v>
      </c>
      <c r="P14" s="10">
        <v>2726.1337824988263</v>
      </c>
      <c r="Q14" s="10">
        <v>2866.6875786690484</v>
      </c>
      <c r="R14" s="10">
        <v>2846.5809464089302</v>
      </c>
      <c r="S14" s="10">
        <v>2980.000487218786</v>
      </c>
      <c r="T14" s="10">
        <v>3160.9808356255171</v>
      </c>
      <c r="U14" s="10">
        <v>3143.6057844310676</v>
      </c>
      <c r="V14" s="10">
        <v>3320.4261569413793</v>
      </c>
      <c r="W14" s="10">
        <v>3721.2604638132821</v>
      </c>
      <c r="X14" s="10">
        <v>3922.3260617922483</v>
      </c>
      <c r="Y14" s="10">
        <v>4086.3550417655101</v>
      </c>
      <c r="Z14" s="10">
        <v>4207.4388262770935</v>
      </c>
      <c r="AA14" s="10">
        <v>4417.2796518914765</v>
      </c>
      <c r="AB14" s="10">
        <v>4438.4574264469966</v>
      </c>
      <c r="AC14" s="10">
        <v>4595.5104006310467</v>
      </c>
      <c r="AD14" s="10">
        <v>4731.6929145982867</v>
      </c>
      <c r="AE14" s="10">
        <v>4954.8602448695983</v>
      </c>
      <c r="AF14" s="10">
        <v>5155.9782708474886</v>
      </c>
      <c r="AG14" s="10">
        <v>5344.9279181169313</v>
      </c>
    </row>
    <row r="15" spans="1:33" ht="27.6" x14ac:dyDescent="0.3">
      <c r="A15" s="30" t="s">
        <v>20</v>
      </c>
      <c r="B15" s="9" t="s">
        <v>40</v>
      </c>
      <c r="C15" s="10">
        <v>228.86903572621256</v>
      </c>
      <c r="D15" s="10">
        <v>248.42594779334507</v>
      </c>
      <c r="E15" s="10">
        <v>274.36464424787846</v>
      </c>
      <c r="F15" s="10">
        <v>273.43330115032984</v>
      </c>
      <c r="G15" s="10">
        <v>232.17787994374521</v>
      </c>
      <c r="H15" s="10">
        <v>243.17067038960943</v>
      </c>
      <c r="I15" s="10">
        <v>269.87891266360089</v>
      </c>
      <c r="J15" s="10">
        <v>283.58442235868438</v>
      </c>
      <c r="K15" s="10">
        <v>295.39136369093933</v>
      </c>
      <c r="L15" s="10">
        <v>324.19528175184098</v>
      </c>
      <c r="M15" s="10">
        <v>344.81684587528184</v>
      </c>
      <c r="N15" s="10">
        <v>360.65618538352305</v>
      </c>
      <c r="O15" s="10">
        <v>283.66391602369958</v>
      </c>
      <c r="P15" s="10">
        <v>307.84953352287698</v>
      </c>
      <c r="Q15" s="10">
        <v>326.33366676237597</v>
      </c>
      <c r="R15" s="10">
        <v>312.25003823481404</v>
      </c>
      <c r="S15" s="10">
        <v>320.3482739895735</v>
      </c>
      <c r="T15" s="10">
        <v>339.40772087367839</v>
      </c>
      <c r="U15" s="10">
        <v>375.10577447294327</v>
      </c>
      <c r="V15" s="10">
        <v>389.60555811476661</v>
      </c>
      <c r="W15" s="10">
        <v>452.53026966916445</v>
      </c>
      <c r="X15" s="10">
        <v>485.63183314072262</v>
      </c>
      <c r="Y15" s="10">
        <v>509.91986791455133</v>
      </c>
      <c r="Z15" s="10">
        <v>524.5593089078684</v>
      </c>
      <c r="AA15" s="10">
        <v>556.78180643638711</v>
      </c>
      <c r="AB15" s="10">
        <v>534.50554740089979</v>
      </c>
      <c r="AC15" s="10">
        <v>560.7774361952645</v>
      </c>
      <c r="AD15" s="10">
        <v>566.09298927609598</v>
      </c>
      <c r="AE15" s="10">
        <v>595.25529953652244</v>
      </c>
      <c r="AF15" s="10">
        <v>624.08273311296603</v>
      </c>
      <c r="AG15" s="10">
        <v>573.6606779204335</v>
      </c>
    </row>
    <row r="16" spans="1:33" x14ac:dyDescent="0.3">
      <c r="A16" s="30" t="s">
        <v>21</v>
      </c>
      <c r="B16" s="9" t="s">
        <v>41</v>
      </c>
      <c r="C16" s="10">
        <v>74.416982187888337</v>
      </c>
      <c r="D16" s="10">
        <v>107.26510323176095</v>
      </c>
      <c r="E16" s="10">
        <v>154.72046394337332</v>
      </c>
      <c r="F16" s="10">
        <v>168.74632093777026</v>
      </c>
      <c r="G16" s="10">
        <v>180.22862873629208</v>
      </c>
      <c r="H16" s="10">
        <v>194.90854123819972</v>
      </c>
      <c r="I16" s="10">
        <v>197.16139909740338</v>
      </c>
      <c r="J16" s="10">
        <v>221.50679854363639</v>
      </c>
      <c r="K16" s="10">
        <v>224.34103907618294</v>
      </c>
      <c r="L16" s="10">
        <v>232.40772366881535</v>
      </c>
      <c r="M16" s="10">
        <v>239.09362441225844</v>
      </c>
      <c r="N16" s="10">
        <v>274.84865882284544</v>
      </c>
      <c r="O16" s="10">
        <v>275.9153506827613</v>
      </c>
      <c r="P16" s="10">
        <v>283.98500000000001</v>
      </c>
      <c r="Q16" s="10">
        <v>305.83000000000004</v>
      </c>
      <c r="R16" s="10">
        <v>316.69300000000004</v>
      </c>
      <c r="S16" s="10">
        <v>331.41500000000002</v>
      </c>
      <c r="T16" s="10">
        <v>339.83</v>
      </c>
      <c r="U16" s="10">
        <v>356.47299999999996</v>
      </c>
      <c r="V16" s="10">
        <v>367.387</v>
      </c>
      <c r="W16" s="10">
        <v>383.99599999999998</v>
      </c>
      <c r="X16" s="10">
        <v>397.63</v>
      </c>
      <c r="Y16" s="10">
        <v>408.54399999999998</v>
      </c>
      <c r="Z16" s="10">
        <v>418.55700000000002</v>
      </c>
      <c r="AA16" s="10">
        <v>433.279</v>
      </c>
      <c r="AB16" s="10">
        <v>442.90100000000001</v>
      </c>
      <c r="AC16" s="10">
        <v>451.09500000000003</v>
      </c>
      <c r="AD16" s="10">
        <v>466.36099999999999</v>
      </c>
      <c r="AE16" s="10">
        <v>465.74900000000002</v>
      </c>
      <c r="AF16" s="10">
        <v>473.92599999999999</v>
      </c>
      <c r="AG16" s="10">
        <v>502.86</v>
      </c>
    </row>
    <row r="17" spans="1:33" ht="27.6" x14ac:dyDescent="0.3">
      <c r="A17" s="30" t="s">
        <v>22</v>
      </c>
      <c r="B17" s="9" t="s">
        <v>42</v>
      </c>
      <c r="C17" s="10">
        <v>1061.1041470313878</v>
      </c>
      <c r="D17" s="10">
        <v>1212.75337803256</v>
      </c>
      <c r="E17" s="10">
        <v>1587.9178683257614</v>
      </c>
      <c r="F17" s="10">
        <v>1706.3590928583055</v>
      </c>
      <c r="G17" s="10">
        <v>1795.6587052415041</v>
      </c>
      <c r="H17" s="10">
        <v>1810.1036031389103</v>
      </c>
      <c r="I17" s="10">
        <v>1835.3907176068446</v>
      </c>
      <c r="J17" s="10">
        <v>1930.8171807785661</v>
      </c>
      <c r="K17" s="10">
        <v>1865.3237837853294</v>
      </c>
      <c r="L17" s="10">
        <v>1818.5322924509735</v>
      </c>
      <c r="M17" s="10">
        <v>1825.111055896949</v>
      </c>
      <c r="N17" s="10">
        <v>2080.6741640597675</v>
      </c>
      <c r="O17" s="10">
        <v>1965.3624493076456</v>
      </c>
      <c r="P17" s="10">
        <v>2052.4096771712357</v>
      </c>
      <c r="Q17" s="10">
        <v>2094.2154532676614</v>
      </c>
      <c r="R17" s="10">
        <v>2094.4387524552271</v>
      </c>
      <c r="S17" s="10">
        <v>2029.9892538234067</v>
      </c>
      <c r="T17" s="10">
        <v>2101.8040433723572</v>
      </c>
      <c r="U17" s="10">
        <v>2103.5029853336541</v>
      </c>
      <c r="V17" s="10">
        <v>2277.0045006324226</v>
      </c>
      <c r="W17" s="10">
        <v>2439.0255308602732</v>
      </c>
      <c r="X17" s="10">
        <v>2477.8674284644503</v>
      </c>
      <c r="Y17" s="10">
        <v>2458.5274918762498</v>
      </c>
      <c r="Z17" s="10">
        <v>2585.3820434161812</v>
      </c>
      <c r="AA17" s="10">
        <v>2592.7333164474862</v>
      </c>
      <c r="AB17" s="10">
        <v>2693.7394107414289</v>
      </c>
      <c r="AC17" s="10">
        <v>2600.1202726065931</v>
      </c>
      <c r="AD17" s="10">
        <v>2753.096821535054</v>
      </c>
      <c r="AE17" s="10">
        <v>2797.9045175454626</v>
      </c>
      <c r="AF17" s="10">
        <v>2908.2876275369235</v>
      </c>
      <c r="AG17" s="10">
        <v>3142.1251826200883</v>
      </c>
    </row>
    <row r="18" spans="1:33" x14ac:dyDescent="0.3">
      <c r="A18" s="30" t="s">
        <v>23</v>
      </c>
      <c r="B18" s="9" t="s">
        <v>43</v>
      </c>
      <c r="C18" s="10">
        <v>535.9621519879654</v>
      </c>
      <c r="D18" s="10">
        <v>1439.9395362019723</v>
      </c>
      <c r="E18" s="10">
        <v>1844.5818768486151</v>
      </c>
      <c r="F18" s="10">
        <v>2109.6923758929674</v>
      </c>
      <c r="G18" s="10">
        <v>2293.2639550009812</v>
      </c>
      <c r="H18" s="10">
        <v>2584.6820200140983</v>
      </c>
      <c r="I18" s="10">
        <v>3368.9672463536403</v>
      </c>
      <c r="J18" s="10">
        <v>3423.3991991453677</v>
      </c>
      <c r="K18" s="10">
        <v>3720.6310908919131</v>
      </c>
      <c r="L18" s="10">
        <v>3580.5178666162801</v>
      </c>
      <c r="M18" s="10">
        <v>3685.0214021496622</v>
      </c>
      <c r="N18" s="10">
        <v>3786.980225721823</v>
      </c>
      <c r="O18" s="10">
        <v>3899.7444096422309</v>
      </c>
      <c r="P18" s="10">
        <v>4233.9440722900008</v>
      </c>
      <c r="Q18" s="10">
        <v>4804.4956461100001</v>
      </c>
      <c r="R18" s="10">
        <v>4466.4750398599999</v>
      </c>
      <c r="S18" s="10">
        <v>4688.9961725399999</v>
      </c>
      <c r="T18" s="10">
        <v>4606.5774692499999</v>
      </c>
      <c r="U18" s="10">
        <v>4910.8888818199985</v>
      </c>
      <c r="V18" s="10">
        <v>4742.3075960300002</v>
      </c>
      <c r="W18" s="10">
        <v>4718.4088669400007</v>
      </c>
      <c r="X18" s="10">
        <v>4671.9686972999989</v>
      </c>
      <c r="Y18" s="10">
        <v>4812.7619323599993</v>
      </c>
      <c r="Z18" s="10">
        <v>5024.5401935800001</v>
      </c>
      <c r="AA18" s="10">
        <v>5288.2949811300005</v>
      </c>
      <c r="AB18" s="10">
        <v>5683.1955946600001</v>
      </c>
      <c r="AC18" s="10">
        <v>5972.5019484900004</v>
      </c>
      <c r="AD18" s="10">
        <v>6219.9922830699988</v>
      </c>
      <c r="AE18" s="10">
        <v>6342.6095109100006</v>
      </c>
      <c r="AF18" s="10">
        <v>6666.9217344800018</v>
      </c>
      <c r="AG18" s="10">
        <v>7093.9963755200015</v>
      </c>
    </row>
    <row r="19" spans="1:33" ht="27.6" x14ac:dyDescent="0.3">
      <c r="A19" s="30" t="s">
        <v>24</v>
      </c>
      <c r="B19" s="9" t="s">
        <v>44</v>
      </c>
      <c r="C19" s="10">
        <v>10.610233788507516</v>
      </c>
      <c r="D19" s="10">
        <v>17.078116029447031</v>
      </c>
      <c r="E19" s="10">
        <v>37.208491093944168</v>
      </c>
      <c r="F19" s="10">
        <v>42.731626490701508</v>
      </c>
      <c r="G19" s="10">
        <v>41.932225314855053</v>
      </c>
      <c r="H19" s="10">
        <v>47.019323706605228</v>
      </c>
      <c r="I19" s="10">
        <v>51.888403595851834</v>
      </c>
      <c r="J19" s="10">
        <v>65.042186580234443</v>
      </c>
      <c r="K19" s="10">
        <v>57.70223032928061</v>
      </c>
      <c r="L19" s="10">
        <v>62.862001555198646</v>
      </c>
      <c r="M19" s="10">
        <v>68.603155454459568</v>
      </c>
      <c r="N19" s="10">
        <v>70.492649142823922</v>
      </c>
      <c r="O19" s="10">
        <v>63.81401568279761</v>
      </c>
      <c r="P19" s="10">
        <v>125.08412246398747</v>
      </c>
      <c r="Q19" s="10">
        <v>158.60770941000001</v>
      </c>
      <c r="R19" s="10">
        <v>153.24969639</v>
      </c>
      <c r="S19" s="10">
        <v>177.31344063</v>
      </c>
      <c r="T19" s="10">
        <v>166.10481522000001</v>
      </c>
      <c r="U19" s="10">
        <v>188.64245189000002</v>
      </c>
      <c r="V19" s="10">
        <v>168.70127787000001</v>
      </c>
      <c r="W19" s="10">
        <v>175.35494409</v>
      </c>
      <c r="X19" s="10">
        <v>185.09702074999998</v>
      </c>
      <c r="Y19" s="10">
        <v>180.77038808</v>
      </c>
      <c r="Z19" s="10">
        <v>166.04681352</v>
      </c>
      <c r="AA19" s="10">
        <v>183.49767553999999</v>
      </c>
      <c r="AB19" s="10">
        <v>199.09594712000001</v>
      </c>
      <c r="AC19" s="10">
        <v>201.95863261</v>
      </c>
      <c r="AD19" s="10">
        <v>199.96396813999999</v>
      </c>
      <c r="AE19" s="10">
        <v>191.70159064000001</v>
      </c>
      <c r="AF19" s="10">
        <v>200.12061982</v>
      </c>
      <c r="AG19" s="10">
        <v>240.23329695999999</v>
      </c>
    </row>
    <row r="20" spans="1:33" x14ac:dyDescent="0.3">
      <c r="A20" s="30" t="s">
        <v>25</v>
      </c>
      <c r="B20" s="9" t="s">
        <v>0</v>
      </c>
      <c r="C20" s="10">
        <v>27.17963997877953</v>
      </c>
      <c r="D20" s="10">
        <v>170.12710478695959</v>
      </c>
      <c r="E20" s="10">
        <v>59.083014178469945</v>
      </c>
      <c r="F20" s="10">
        <v>58.356285836791336</v>
      </c>
      <c r="G20" s="10">
        <v>60.754489364330716</v>
      </c>
      <c r="H20" s="10">
        <v>66.277624761088049</v>
      </c>
      <c r="I20" s="10">
        <v>100.07049264914282</v>
      </c>
      <c r="J20" s="10">
        <v>291.63608351562107</v>
      </c>
      <c r="K20" s="10">
        <v>397.44773006402477</v>
      </c>
      <c r="L20" s="10">
        <v>415.54326577182184</v>
      </c>
      <c r="M20" s="10">
        <v>413.07238941011462</v>
      </c>
      <c r="N20" s="10">
        <v>391.70657616476376</v>
      </c>
      <c r="O20" s="10">
        <v>406.1426713080383</v>
      </c>
      <c r="P20" s="10">
        <v>432.92130258787961</v>
      </c>
      <c r="Q20" s="10">
        <v>433.88800000000003</v>
      </c>
      <c r="R20" s="10">
        <v>365.83</v>
      </c>
      <c r="S20" s="10">
        <v>323.91900000000004</v>
      </c>
      <c r="T20" s="10">
        <v>349.11700000000002</v>
      </c>
      <c r="U20" s="10">
        <v>367.76499999999999</v>
      </c>
      <c r="V20" s="10">
        <v>398.52600000000007</v>
      </c>
      <c r="W20" s="10">
        <v>361.17092198</v>
      </c>
      <c r="X20" s="10">
        <v>313.35566398000003</v>
      </c>
      <c r="Y20" s="10">
        <v>266.53121723999999</v>
      </c>
      <c r="Z20" s="10">
        <v>341.63671303000001</v>
      </c>
      <c r="AA20" s="10">
        <v>340.95857774000001</v>
      </c>
      <c r="AB20" s="10">
        <v>369.08509817999999</v>
      </c>
      <c r="AC20" s="10">
        <v>371.95008256</v>
      </c>
      <c r="AD20" s="10">
        <v>313.85641884</v>
      </c>
      <c r="AE20" s="10">
        <v>216.54641756000001</v>
      </c>
      <c r="AF20" s="10">
        <v>239.18219089000002</v>
      </c>
      <c r="AG20" s="10">
        <v>228.34869992000003</v>
      </c>
    </row>
    <row r="21" spans="1:33" x14ac:dyDescent="0.3">
      <c r="A21" s="30" t="s">
        <v>26</v>
      </c>
      <c r="B21" s="9" t="s">
        <v>45</v>
      </c>
      <c r="C21" s="10">
        <v>20.421066401168581</v>
      </c>
      <c r="D21" s="10">
        <v>20.493739235336438</v>
      </c>
      <c r="E21" s="10">
        <v>26.307565968765214</v>
      </c>
      <c r="F21" s="10">
        <v>28.923787998808162</v>
      </c>
      <c r="G21" s="10">
        <v>31.540010028851118</v>
      </c>
      <c r="H21" s="10">
        <v>32.702775375536866</v>
      </c>
      <c r="I21" s="10">
        <v>36.721437759351176</v>
      </c>
      <c r="J21" s="10">
        <v>36.755012608736727</v>
      </c>
      <c r="K21" s="10">
        <v>16.146014258410059</v>
      </c>
      <c r="L21" s="10">
        <v>35.276774488928289</v>
      </c>
      <c r="M21" s="10">
        <v>35.062244282464768</v>
      </c>
      <c r="N21" s="10">
        <v>34.654040972943903</v>
      </c>
      <c r="O21" s="10">
        <v>34.626497968794283</v>
      </c>
      <c r="P21" s="10">
        <v>33.798681714788195</v>
      </c>
      <c r="Q21" s="10">
        <v>33.256</v>
      </c>
      <c r="R21" s="10">
        <v>33.743000000000002</v>
      </c>
      <c r="S21" s="10">
        <v>33.863999999999997</v>
      </c>
      <c r="T21" s="10">
        <v>34.081000000000003</v>
      </c>
      <c r="U21" s="10">
        <v>35.548000000000002</v>
      </c>
      <c r="V21" s="10">
        <v>37.712000000000003</v>
      </c>
      <c r="W21" s="10">
        <v>38.935000000000002</v>
      </c>
      <c r="X21" s="10">
        <v>38.445</v>
      </c>
      <c r="Y21" s="10">
        <v>39.533000000000001</v>
      </c>
      <c r="Z21" s="10">
        <v>40.907344770000002</v>
      </c>
      <c r="AA21" s="10">
        <v>42.716828380000003</v>
      </c>
      <c r="AB21" s="10">
        <v>43.383826310000003</v>
      </c>
      <c r="AC21" s="10">
        <v>44.900542430000002</v>
      </c>
      <c r="AD21" s="10">
        <v>45.457168009999997</v>
      </c>
      <c r="AE21" s="10">
        <v>46.715537560000001</v>
      </c>
      <c r="AF21" s="10">
        <v>49.559356219999998</v>
      </c>
      <c r="AG21" s="10">
        <v>53.06894569</v>
      </c>
    </row>
    <row r="22" spans="1:33" x14ac:dyDescent="0.3">
      <c r="A22" s="30" t="s">
        <v>27</v>
      </c>
      <c r="B22" s="9" t="s">
        <v>46</v>
      </c>
      <c r="C22" s="10">
        <v>1840.584870969383</v>
      </c>
      <c r="D22" s="10">
        <v>2290.7930786392735</v>
      </c>
      <c r="E22" s="10">
        <v>2752.7742854443577</v>
      </c>
      <c r="F22" s="10">
        <v>2674.0696060405658</v>
      </c>
      <c r="G22" s="10">
        <v>3117.5919129670137</v>
      </c>
      <c r="H22" s="10">
        <v>3426.3061125120817</v>
      </c>
      <c r="I22" s="10">
        <v>3723.538004258628</v>
      </c>
      <c r="J22" s="10">
        <v>3586.7677303547162</v>
      </c>
      <c r="K22" s="10">
        <v>3449.1980552749574</v>
      </c>
      <c r="L22" s="10">
        <v>3557.843942355908</v>
      </c>
      <c r="M22" s="10">
        <v>3696.2856914456806</v>
      </c>
      <c r="N22" s="10">
        <v>3772.5921673219336</v>
      </c>
      <c r="O22" s="10">
        <v>4165.5693553192878</v>
      </c>
      <c r="P22" s="10">
        <v>4051.4812852199998</v>
      </c>
      <c r="Q22" s="10">
        <v>4063.9392375500001</v>
      </c>
      <c r="R22" s="10">
        <v>4106.1983425499993</v>
      </c>
      <c r="S22" s="10">
        <v>4164.9830384799998</v>
      </c>
      <c r="T22" s="10">
        <v>4252.82045414</v>
      </c>
      <c r="U22" s="10">
        <v>4426.9712269600004</v>
      </c>
      <c r="V22" s="10">
        <v>4682.8281678100002</v>
      </c>
      <c r="W22" s="10">
        <v>5028.6695848900008</v>
      </c>
      <c r="X22" s="10">
        <v>5060.1972292599994</v>
      </c>
      <c r="Y22" s="10">
        <v>5240.2668929000001</v>
      </c>
      <c r="Z22" s="10">
        <v>5572.0566208500004</v>
      </c>
      <c r="AA22" s="10">
        <v>5767.8421490100009</v>
      </c>
      <c r="AB22" s="10">
        <v>5984.6030128499997</v>
      </c>
      <c r="AC22" s="10">
        <v>6174.5342086900009</v>
      </c>
      <c r="AD22" s="10">
        <v>6341.1946861700008</v>
      </c>
      <c r="AE22" s="10">
        <v>6492.553214659999</v>
      </c>
      <c r="AF22" s="10">
        <v>6248.6599202399984</v>
      </c>
      <c r="AG22" s="10">
        <v>6253.0862176500004</v>
      </c>
    </row>
    <row r="23" spans="1:33" x14ac:dyDescent="0.3">
      <c r="A23" s="30" t="s">
        <v>28</v>
      </c>
      <c r="B23" s="9" t="s">
        <v>47</v>
      </c>
      <c r="C23" s="11" t="s">
        <v>55</v>
      </c>
      <c r="D23" s="11" t="s">
        <v>55</v>
      </c>
      <c r="E23" s="11" t="s">
        <v>55</v>
      </c>
      <c r="F23" s="11" t="s">
        <v>55</v>
      </c>
      <c r="G23" s="11" t="s">
        <v>55</v>
      </c>
      <c r="H23" s="11" t="s">
        <v>55</v>
      </c>
      <c r="I23" s="10">
        <v>647.22426109895855</v>
      </c>
      <c r="J23" s="10">
        <v>741.26290851216902</v>
      </c>
      <c r="K23" s="10">
        <v>738.79203215046175</v>
      </c>
      <c r="L23" s="10">
        <v>732.17880424118653</v>
      </c>
      <c r="M23" s="10">
        <v>735.3764089445724</v>
      </c>
      <c r="N23" s="10">
        <v>939.87776429292956</v>
      </c>
      <c r="O23" s="10">
        <v>1149.7931004411239</v>
      </c>
      <c r="P23" s="10">
        <v>1148.2152278656715</v>
      </c>
      <c r="Q23" s="10">
        <v>1156.6737009999999</v>
      </c>
      <c r="R23" s="10">
        <v>1145.07414825</v>
      </c>
      <c r="S23" s="10">
        <v>1147.392738</v>
      </c>
      <c r="T23" s="10">
        <v>1163.3740680000001</v>
      </c>
      <c r="U23" s="10">
        <v>1158.288812</v>
      </c>
      <c r="V23" s="10">
        <v>1153.3601799999999</v>
      </c>
      <c r="W23" s="10">
        <v>1153.846358</v>
      </c>
      <c r="X23" s="10">
        <v>1323.99674439</v>
      </c>
      <c r="Y23" s="10">
        <v>1318.7326527</v>
      </c>
      <c r="Z23" s="10">
        <v>1293.359909</v>
      </c>
      <c r="AA23" s="10">
        <v>1281.7003930000001</v>
      </c>
      <c r="AB23" s="10">
        <v>1299.58860721</v>
      </c>
      <c r="AC23" s="10">
        <v>1258.07055294</v>
      </c>
      <c r="AD23" s="10">
        <v>1311.6899990299996</v>
      </c>
      <c r="AE23" s="10">
        <v>1335.78272679</v>
      </c>
      <c r="AF23" s="10">
        <v>1326.0089673999998</v>
      </c>
      <c r="AG23" s="10">
        <v>1336.5069060900003</v>
      </c>
    </row>
    <row r="24" spans="1:33" ht="28.5" customHeight="1" x14ac:dyDescent="0.3">
      <c r="A24" s="30" t="s">
        <v>29</v>
      </c>
      <c r="B24" s="9" t="s">
        <v>113</v>
      </c>
      <c r="C24" s="10">
        <v>140.76727978314426</v>
      </c>
      <c r="D24" s="10">
        <v>174.48747483703116</v>
      </c>
      <c r="E24" s="10">
        <v>190.76618969063173</v>
      </c>
      <c r="F24" s="10">
        <v>192.80102904733181</v>
      </c>
      <c r="G24" s="10">
        <v>204.79204668502865</v>
      </c>
      <c r="H24" s="10">
        <v>200.35900380078922</v>
      </c>
      <c r="I24" s="10">
        <v>203.48393567000718</v>
      </c>
      <c r="J24" s="10">
        <v>182.04544959048857</v>
      </c>
      <c r="K24" s="10">
        <v>195.05388690653547</v>
      </c>
      <c r="L24" s="10">
        <v>191.63826370064606</v>
      </c>
      <c r="M24" s="10">
        <v>189.77042932811386</v>
      </c>
      <c r="N24" s="10">
        <v>204.35063606168578</v>
      </c>
      <c r="O24" s="10">
        <v>212.535137493543</v>
      </c>
      <c r="P24" s="10">
        <v>209.43819524981285</v>
      </c>
      <c r="Q24" s="10">
        <v>195.22101639999997</v>
      </c>
      <c r="R24" s="10">
        <v>202.22286700000001</v>
      </c>
      <c r="S24" s="10">
        <v>200.99426560000001</v>
      </c>
      <c r="T24" s="10">
        <v>198.59456059999997</v>
      </c>
      <c r="U24" s="10">
        <v>202.2554998</v>
      </c>
      <c r="V24" s="10">
        <v>196.87221860000002</v>
      </c>
      <c r="W24" s="10">
        <v>83.209120239583328</v>
      </c>
      <c r="X24" s="10" t="s">
        <v>71</v>
      </c>
      <c r="Y24" s="10" t="s">
        <v>71</v>
      </c>
      <c r="Z24" s="10" t="s">
        <v>71</v>
      </c>
      <c r="AA24" s="10" t="s">
        <v>71</v>
      </c>
      <c r="AB24" s="10" t="s">
        <v>71</v>
      </c>
      <c r="AC24" s="10" t="s">
        <v>71</v>
      </c>
      <c r="AD24" s="10" t="s">
        <v>71</v>
      </c>
      <c r="AE24" s="10" t="s">
        <v>71</v>
      </c>
      <c r="AF24" s="10" t="s">
        <v>71</v>
      </c>
      <c r="AG24" s="10" t="s">
        <v>71</v>
      </c>
    </row>
    <row r="25" spans="1:33" ht="12.75" customHeight="1" x14ac:dyDescent="0.3">
      <c r="A25" s="30" t="s">
        <v>30</v>
      </c>
      <c r="B25" s="9" t="s">
        <v>57</v>
      </c>
      <c r="C25" s="10">
        <v>74.37257232920949</v>
      </c>
      <c r="D25" s="10">
        <v>156.80507056344709</v>
      </c>
      <c r="E25" s="10">
        <v>131.0525956775563</v>
      </c>
      <c r="F25" s="10">
        <v>121.83770399846027</v>
      </c>
      <c r="G25" s="10">
        <v>121.9597581425667</v>
      </c>
      <c r="H25" s="10">
        <v>122.93960171165668</v>
      </c>
      <c r="I25" s="10">
        <v>121.07070447485199</v>
      </c>
      <c r="J25" s="10">
        <v>125.32295946006491</v>
      </c>
      <c r="K25" s="10">
        <v>157.03492873861518</v>
      </c>
      <c r="L25" s="10">
        <v>188.74530246889796</v>
      </c>
      <c r="M25" s="10">
        <v>202.72696177778056</v>
      </c>
      <c r="N25" s="10">
        <v>192.62133426377378</v>
      </c>
      <c r="O25" s="10">
        <v>184.92945498131124</v>
      </c>
      <c r="P25" s="10">
        <v>219.4621435558561</v>
      </c>
      <c r="Q25" s="10">
        <v>232.65765091884847</v>
      </c>
      <c r="R25" s="10">
        <v>234.29239505720642</v>
      </c>
      <c r="S25" s="10">
        <v>279.94386362487654</v>
      </c>
      <c r="T25" s="10">
        <v>263.29926403483682</v>
      </c>
      <c r="U25" s="10">
        <v>308.69030349636745</v>
      </c>
      <c r="V25" s="10">
        <v>326.99220899797348</v>
      </c>
      <c r="W25" s="10">
        <v>390.95925451472095</v>
      </c>
      <c r="X25" s="10">
        <v>403.22112394584161</v>
      </c>
      <c r="Y25" s="10">
        <v>402.91077823208843</v>
      </c>
      <c r="Z25" s="10">
        <v>379.909438364538</v>
      </c>
      <c r="AA25" s="10">
        <v>351.52835252871267</v>
      </c>
      <c r="AB25" s="10">
        <v>307.65650937390564</v>
      </c>
      <c r="AC25" s="10">
        <v>343.75933639559088</v>
      </c>
      <c r="AD25" s="10">
        <v>345.41727360961744</v>
      </c>
      <c r="AE25" s="10">
        <v>343.70707928443329</v>
      </c>
      <c r="AF25" s="10">
        <v>295.6662440126205</v>
      </c>
      <c r="AG25" s="10">
        <v>256.79437397627589</v>
      </c>
    </row>
    <row r="26" spans="1:33" x14ac:dyDescent="0.3">
      <c r="A26" s="30" t="s">
        <v>31</v>
      </c>
      <c r="B26" s="9" t="s">
        <v>48</v>
      </c>
      <c r="C26" s="10">
        <v>310.45834756509669</v>
      </c>
      <c r="D26" s="10">
        <v>474.48093428195602</v>
      </c>
      <c r="E26" s="10">
        <v>630.58218207451864</v>
      </c>
      <c r="F26" s="10">
        <v>695.33367731808164</v>
      </c>
      <c r="G26" s="10">
        <v>869.60313365260913</v>
      </c>
      <c r="H26" s="10">
        <v>955.64776930735525</v>
      </c>
      <c r="I26" s="10">
        <v>1122.7226150592646</v>
      </c>
      <c r="J26" s="10">
        <v>1190.9624063428848</v>
      </c>
      <c r="K26" s="10">
        <v>1378.4583184959629</v>
      </c>
      <c r="L26" s="10">
        <v>1440.1591641398506</v>
      </c>
      <c r="M26" s="10">
        <v>1538.7760654935848</v>
      </c>
      <c r="N26" s="10">
        <v>1673.7568537993484</v>
      </c>
      <c r="O26" s="10">
        <v>1724.7313522431932</v>
      </c>
      <c r="P26" s="10">
        <v>1777.3897868614417</v>
      </c>
      <c r="Q26" s="10">
        <v>1835.9929034758648</v>
      </c>
      <c r="R26" s="10">
        <v>1916.4477234042065</v>
      </c>
      <c r="S26" s="10">
        <v>2028.3165983297999</v>
      </c>
      <c r="T26" s="10">
        <v>2203.2094598359863</v>
      </c>
      <c r="U26" s="10">
        <v>2323.0970584220372</v>
      </c>
      <c r="V26" s="10">
        <v>2523.5381601640192</v>
      </c>
      <c r="W26" s="10">
        <v>2744.1921305778437</v>
      </c>
      <c r="X26" s="10">
        <v>3012.8330528292004</v>
      </c>
      <c r="Y26" s="10">
        <v>3187.7518428094054</v>
      </c>
      <c r="Z26" s="10">
        <v>3435.5670108422837</v>
      </c>
      <c r="AA26" s="10">
        <v>3400.4326276513766</v>
      </c>
      <c r="AB26" s="10">
        <v>3550.4943254936029</v>
      </c>
      <c r="AC26" s="10">
        <v>3791.1248621892337</v>
      </c>
      <c r="AD26" s="10">
        <v>4168.0319559456275</v>
      </c>
      <c r="AE26" s="10">
        <v>4634.0168285824157</v>
      </c>
      <c r="AF26" s="10">
        <v>4680.5493999738546</v>
      </c>
      <c r="AG26" s="10">
        <v>4795.1864990308886</v>
      </c>
    </row>
    <row r="27" spans="1:33" x14ac:dyDescent="0.3">
      <c r="A27" s="30" t="s">
        <v>32</v>
      </c>
      <c r="B27" s="9" t="s">
        <v>49</v>
      </c>
      <c r="C27" s="10">
        <v>125.82739632543792</v>
      </c>
      <c r="D27" s="10">
        <v>200.64326959053244</v>
      </c>
      <c r="E27" s="10">
        <v>266.45324926870313</v>
      </c>
      <c r="F27" s="10">
        <v>325.68200123616521</v>
      </c>
      <c r="G27" s="10">
        <v>396.14176248338487</v>
      </c>
      <c r="H27" s="10">
        <v>441.82745344024659</v>
      </c>
      <c r="I27" s="10">
        <v>481.04343384517739</v>
      </c>
      <c r="J27" s="10">
        <v>450.94462843793235</v>
      </c>
      <c r="K27" s="10">
        <v>546.90056462279369</v>
      </c>
      <c r="L27" s="10">
        <v>631.36728854673549</v>
      </c>
      <c r="M27" s="10">
        <v>706.27980362014125</v>
      </c>
      <c r="N27" s="10">
        <v>873.9689069602066</v>
      </c>
      <c r="O27" s="10">
        <v>879.98082432176273</v>
      </c>
      <c r="P27" s="10">
        <v>882.01300879404312</v>
      </c>
      <c r="Q27" s="10">
        <v>944.36805837292582</v>
      </c>
      <c r="R27" s="10">
        <v>903.72242793885812</v>
      </c>
      <c r="S27" s="10">
        <v>991.3435754612417</v>
      </c>
      <c r="T27" s="10">
        <v>1010.8181094285567</v>
      </c>
      <c r="U27" s="10">
        <v>1165.646023207428</v>
      </c>
      <c r="V27" s="10">
        <v>1161.863682654026</v>
      </c>
      <c r="W27" s="10">
        <v>1294.5109623511498</v>
      </c>
      <c r="X27" s="10">
        <v>1412.0326512745428</v>
      </c>
      <c r="Y27" s="10">
        <v>1461.7894916826135</v>
      </c>
      <c r="Z27" s="10">
        <v>1529.9216467985925</v>
      </c>
      <c r="AA27" s="10">
        <v>1498.9174823258436</v>
      </c>
      <c r="AB27" s="10">
        <v>1638.6789794792992</v>
      </c>
      <c r="AC27" s="10">
        <v>1769.6054040883087</v>
      </c>
      <c r="AD27" s="10">
        <v>1840.435497106806</v>
      </c>
      <c r="AE27" s="10">
        <v>1942.6149388668023</v>
      </c>
      <c r="AF27" s="10">
        <v>1977.305087854907</v>
      </c>
      <c r="AG27" s="10">
        <v>2169.8893792778231</v>
      </c>
    </row>
    <row r="28" spans="1:33" x14ac:dyDescent="0.3">
      <c r="A28" s="30" t="s">
        <v>33</v>
      </c>
      <c r="B28" s="9" t="s">
        <v>50</v>
      </c>
      <c r="C28" s="10">
        <v>172.99794101984008</v>
      </c>
      <c r="D28" s="10">
        <v>247.92002911302845</v>
      </c>
      <c r="E28" s="10">
        <v>340.02541437822106</v>
      </c>
      <c r="F28" s="10">
        <v>388.73569322597905</v>
      </c>
      <c r="G28" s="10">
        <v>445.11098889851581</v>
      </c>
      <c r="H28" s="10">
        <v>498.59819484606055</v>
      </c>
      <c r="I28" s="10">
        <v>532.53640840245123</v>
      </c>
      <c r="J28" s="10">
        <v>568.65480698387751</v>
      </c>
      <c r="K28" s="10">
        <v>599.90412567605711</v>
      </c>
      <c r="L28" s="10">
        <v>646.70543088015859</v>
      </c>
      <c r="M28" s="10">
        <v>673.06101295766086</v>
      </c>
      <c r="N28" s="10">
        <v>686.09410699913872</v>
      </c>
      <c r="O28" s="10">
        <v>779.30332627738517</v>
      </c>
      <c r="P28" s="10">
        <v>804.47164607195032</v>
      </c>
      <c r="Q28" s="10">
        <v>833.34255599788617</v>
      </c>
      <c r="R28" s="10">
        <v>870.74100965230764</v>
      </c>
      <c r="S28" s="10">
        <v>905.80480905242894</v>
      </c>
      <c r="T28" s="10">
        <v>952.62439433482473</v>
      </c>
      <c r="U28" s="10">
        <v>1003.0012450539242</v>
      </c>
      <c r="V28" s="10">
        <v>1068.9817529950583</v>
      </c>
      <c r="W28" s="10">
        <v>1188.1841600358016</v>
      </c>
      <c r="X28" s="10">
        <v>1418.7470571000019</v>
      </c>
      <c r="Y28" s="10">
        <v>1706.7656963099996</v>
      </c>
      <c r="Z28" s="10">
        <v>1761.0580333400032</v>
      </c>
      <c r="AA28" s="10">
        <v>1819.7037094199968</v>
      </c>
      <c r="AB28" s="10">
        <v>1932.888294429998</v>
      </c>
      <c r="AC28" s="10">
        <v>2055.9199655799994</v>
      </c>
      <c r="AD28" s="10">
        <v>2160.9875641599961</v>
      </c>
      <c r="AE28" s="10">
        <v>2315.2478463799935</v>
      </c>
      <c r="AF28" s="10">
        <v>2382.1630655399999</v>
      </c>
      <c r="AG28" s="10">
        <v>2458.5045470199975</v>
      </c>
    </row>
    <row r="29" spans="1:33" x14ac:dyDescent="0.3">
      <c r="A29" s="30" t="s">
        <v>34</v>
      </c>
      <c r="B29" s="9" t="s">
        <v>58</v>
      </c>
      <c r="C29" s="10">
        <v>12.572400311039729</v>
      </c>
      <c r="D29" s="10">
        <v>20.34839356700072</v>
      </c>
      <c r="E29" s="10">
        <v>93.747956076539026</v>
      </c>
      <c r="F29" s="10">
        <v>79.504080579638526</v>
      </c>
      <c r="G29" s="10">
        <v>77.033204217931285</v>
      </c>
      <c r="H29" s="10">
        <v>105.49815502714326</v>
      </c>
      <c r="I29" s="10">
        <v>83.412371622711731</v>
      </c>
      <c r="J29" s="10">
        <v>65.697558965284188</v>
      </c>
      <c r="K29" s="10">
        <v>57.429943951803374</v>
      </c>
      <c r="L29" s="10">
        <v>31.845110748312173</v>
      </c>
      <c r="M29" s="10">
        <v>29.681914261316972</v>
      </c>
      <c r="N29" s="10">
        <v>49.652070476661109</v>
      </c>
      <c r="O29" s="10">
        <v>43.214792756698621</v>
      </c>
      <c r="P29" s="10">
        <v>37.220065779999999</v>
      </c>
      <c r="Q29" s="10">
        <v>48.334188969999992</v>
      </c>
      <c r="R29" s="10">
        <v>65.756931960000031</v>
      </c>
      <c r="S29" s="10">
        <v>87.58824684999999</v>
      </c>
      <c r="T29" s="10">
        <v>180.91775455999999</v>
      </c>
      <c r="U29" s="10">
        <v>166.94805675000001</v>
      </c>
      <c r="V29" s="10">
        <v>138.35950353999999</v>
      </c>
      <c r="W29" s="10">
        <v>131.21055278</v>
      </c>
      <c r="X29" s="10">
        <v>166.22253273999996</v>
      </c>
      <c r="Y29" s="10">
        <v>167.91526138999998</v>
      </c>
      <c r="Z29" s="10">
        <v>125.74163696000004</v>
      </c>
      <c r="AA29" s="10">
        <v>156.77274658000002</v>
      </c>
      <c r="AB29" s="10">
        <v>179.33931360000003</v>
      </c>
      <c r="AC29" s="10">
        <v>205.3503872600001</v>
      </c>
      <c r="AD29" s="10">
        <v>353.30036979000022</v>
      </c>
      <c r="AE29" s="10">
        <v>695.2482653599991</v>
      </c>
      <c r="AF29" s="10">
        <v>757.71160778999968</v>
      </c>
      <c r="AG29" s="10">
        <v>527.49416471000029</v>
      </c>
    </row>
    <row r="30" spans="1:33" x14ac:dyDescent="0.3">
      <c r="A30" s="30" t="s">
        <v>35</v>
      </c>
      <c r="B30" s="9" t="s">
        <v>52</v>
      </c>
      <c r="C30" s="10">
        <v>94.47468441821762</v>
      </c>
      <c r="D30" s="10">
        <v>101.74196783500359</v>
      </c>
      <c r="E30" s="10">
        <v>115.40446065856122</v>
      </c>
      <c r="F30" s="10">
        <v>117.51197284942914</v>
      </c>
      <c r="G30" s="10">
        <v>117.07593584442199</v>
      </c>
      <c r="H30" s="10">
        <v>121.87234289950074</v>
      </c>
      <c r="I30" s="10">
        <v>125.28796610539014</v>
      </c>
      <c r="J30" s="10">
        <v>120.41888621614353</v>
      </c>
      <c r="K30" s="10">
        <v>113.87833114103616</v>
      </c>
      <c r="L30" s="10">
        <v>104.72155403588584</v>
      </c>
      <c r="M30" s="10">
        <v>111.40745477932893</v>
      </c>
      <c r="N30" s="10">
        <v>107.70114023676808</v>
      </c>
      <c r="O30" s="10">
        <v>104.38997151224898</v>
      </c>
      <c r="P30" s="10">
        <v>104.86044311252058</v>
      </c>
      <c r="Q30" s="10">
        <v>101.38655687714709</v>
      </c>
      <c r="R30" s="10">
        <v>101.20391478714708</v>
      </c>
      <c r="S30" s="10">
        <v>100.94087293714711</v>
      </c>
      <c r="T30" s="10">
        <v>108.22622163714706</v>
      </c>
      <c r="U30" s="10">
        <v>108.29910573714709</v>
      </c>
      <c r="V30" s="10">
        <v>108.53456457714709</v>
      </c>
      <c r="W30" s="10">
        <v>107.61610543714708</v>
      </c>
      <c r="X30" s="10">
        <v>108.13853525714708</v>
      </c>
      <c r="Y30" s="10">
        <v>124.05632053999999</v>
      </c>
      <c r="Z30" s="10">
        <v>125.25652538</v>
      </c>
      <c r="AA30" s="10">
        <v>80.849997090000016</v>
      </c>
      <c r="AB30" s="10">
        <v>76.703453330000002</v>
      </c>
      <c r="AC30" s="10">
        <v>75.304754650000007</v>
      </c>
      <c r="AD30" s="10">
        <v>91.597169010000002</v>
      </c>
      <c r="AE30" s="10">
        <v>105.15275889</v>
      </c>
      <c r="AF30" s="10">
        <v>104.31086777999998</v>
      </c>
      <c r="AG30" s="10">
        <v>103.53080108</v>
      </c>
    </row>
    <row r="31" spans="1:33" x14ac:dyDescent="0.3">
      <c r="A31" s="30" t="s">
        <v>36</v>
      </c>
      <c r="B31" s="9" t="s">
        <v>59</v>
      </c>
      <c r="C31" s="10">
        <v>0.72672834167859712</v>
      </c>
      <c r="D31" s="10">
        <v>1.8168208541964928</v>
      </c>
      <c r="E31" s="10">
        <v>8.139357426800288</v>
      </c>
      <c r="F31" s="10">
        <v>8.139357426800288</v>
      </c>
      <c r="G31" s="10">
        <v>7.8486660901288481</v>
      </c>
      <c r="H31" s="10">
        <v>7.48530191928955</v>
      </c>
      <c r="I31" s="10">
        <v>7.48530191928955</v>
      </c>
      <c r="J31" s="10">
        <v>6.1045180701002151</v>
      </c>
      <c r="K31" s="10">
        <v>6.1045180701002151</v>
      </c>
      <c r="L31" s="10">
        <v>6.1045180701002151</v>
      </c>
      <c r="M31" s="10">
        <v>6.1045180701002151</v>
      </c>
      <c r="N31" s="10">
        <v>6.3952094067716541</v>
      </c>
      <c r="O31" s="10">
        <v>3.5721604906869762</v>
      </c>
      <c r="P31" s="10">
        <v>457.84023604136536</v>
      </c>
      <c r="Q31" s="10">
        <v>40.61</v>
      </c>
      <c r="R31" s="10">
        <v>43.292000000000002</v>
      </c>
      <c r="S31" s="10">
        <v>39.893999999999998</v>
      </c>
      <c r="T31" s="10">
        <v>95.966000000000008</v>
      </c>
      <c r="U31" s="10">
        <v>142.84800000000004</v>
      </c>
      <c r="V31" s="10">
        <v>27.347000000000001</v>
      </c>
      <c r="W31" s="10">
        <v>22.193000000000001</v>
      </c>
      <c r="X31" s="10">
        <v>46.568000000000005</v>
      </c>
      <c r="Y31" s="10">
        <v>64.888999999999996</v>
      </c>
      <c r="Z31" s="10">
        <v>75.61999999999999</v>
      </c>
      <c r="AA31" s="10">
        <v>92.7</v>
      </c>
      <c r="AB31" s="10">
        <v>107.777</v>
      </c>
      <c r="AC31" s="10">
        <v>125.88000000000001</v>
      </c>
      <c r="AD31" s="10">
        <v>141.78277395999999</v>
      </c>
      <c r="AE31" s="10">
        <v>151.73192078542002</v>
      </c>
      <c r="AF31" s="10">
        <v>159.32251950457496</v>
      </c>
      <c r="AG31" s="10">
        <v>160.73079616422078</v>
      </c>
    </row>
    <row r="32" spans="1:33" ht="27.6" x14ac:dyDescent="0.3">
      <c r="A32" s="30" t="s">
        <v>37</v>
      </c>
      <c r="B32" s="9" t="s">
        <v>110</v>
      </c>
      <c r="C32" s="10">
        <v>6.031845235932356</v>
      </c>
      <c r="D32" s="10">
        <v>10.42709824640451</v>
      </c>
      <c r="E32" s="10">
        <v>15.460418740870475</v>
      </c>
      <c r="F32" s="10">
        <v>18.821743493964522</v>
      </c>
      <c r="G32" s="10">
        <v>22.117616549057793</v>
      </c>
      <c r="H32" s="10">
        <v>26.427694163644688</v>
      </c>
      <c r="I32" s="10">
        <v>33.029003723700789</v>
      </c>
      <c r="J32" s="10">
        <v>35.424591032050827</v>
      </c>
      <c r="K32" s="10">
        <v>35.998633752890129</v>
      </c>
      <c r="L32" s="10">
        <v>37.056651767897286</v>
      </c>
      <c r="M32" s="10">
        <v>39.766604288444583</v>
      </c>
      <c r="N32" s="10">
        <v>42.954114229618831</v>
      </c>
      <c r="O32" s="10">
        <v>43.213854890282406</v>
      </c>
      <c r="P32" s="10">
        <v>43.132091279999997</v>
      </c>
      <c r="Q32" s="10">
        <v>43.531956860000001</v>
      </c>
      <c r="R32" s="10">
        <v>44.439369380000002</v>
      </c>
      <c r="S32" s="10">
        <v>44.206299999999999</v>
      </c>
      <c r="T32" s="10">
        <v>50.976626330000002</v>
      </c>
      <c r="U32" s="10">
        <v>49.871903180000004</v>
      </c>
      <c r="V32" s="10">
        <v>55.145752739999992</v>
      </c>
      <c r="W32" s="10">
        <v>60.695078080000002</v>
      </c>
      <c r="X32" s="10">
        <v>62.568021999999999</v>
      </c>
      <c r="Y32" s="10">
        <v>62.98917745</v>
      </c>
      <c r="Z32" s="10">
        <v>65.458111300000013</v>
      </c>
      <c r="AA32" s="10">
        <v>67.442319270000013</v>
      </c>
      <c r="AB32" s="10">
        <v>69.423265719999989</v>
      </c>
      <c r="AC32" s="10">
        <v>73.07857863000001</v>
      </c>
      <c r="AD32" s="10">
        <v>74.203386300000005</v>
      </c>
      <c r="AE32" s="10">
        <v>74.69326061000001</v>
      </c>
      <c r="AF32" s="10">
        <v>77.842457070000009</v>
      </c>
      <c r="AG32" s="10">
        <v>89.533150710000001</v>
      </c>
    </row>
    <row r="33" spans="1:33" x14ac:dyDescent="0.3">
      <c r="A33" s="30" t="s">
        <v>38</v>
      </c>
      <c r="B33" s="9" t="s">
        <v>54</v>
      </c>
      <c r="C33" s="10">
        <v>72.613592578908367</v>
      </c>
      <c r="D33" s="10">
        <v>87.134217392394419</v>
      </c>
      <c r="E33" s="10">
        <v>90.489578879991058</v>
      </c>
      <c r="F33" s="10">
        <v>101.42236415593774</v>
      </c>
      <c r="G33" s="10">
        <v>95.032932774287758</v>
      </c>
      <c r="H33" s="10">
        <v>123.65710159724946</v>
      </c>
      <c r="I33" s="10">
        <v>121.27005707561383</v>
      </c>
      <c r="J33" s="10">
        <v>138.13590224914282</v>
      </c>
      <c r="K33" s="10">
        <v>156.42602137945778</v>
      </c>
      <c r="L33" s="10">
        <v>148.02049531856119</v>
      </c>
      <c r="M33" s="10">
        <v>148.28847666856123</v>
      </c>
      <c r="N33" s="10">
        <v>148.06157574190411</v>
      </c>
      <c r="O33" s="10">
        <v>157.18374376722898</v>
      </c>
      <c r="P33" s="10">
        <v>160.29047925999998</v>
      </c>
      <c r="Q33" s="10">
        <v>190.78608324999999</v>
      </c>
      <c r="R33" s="10">
        <v>207.17263811999999</v>
      </c>
      <c r="S33" s="10">
        <v>208.78525895000001</v>
      </c>
      <c r="T33" s="10">
        <v>212.31192247000001</v>
      </c>
      <c r="U33" s="10">
        <v>219.57467832</v>
      </c>
      <c r="V33" s="10">
        <v>228.04476493000004</v>
      </c>
      <c r="W33" s="10">
        <v>247.63780077000001</v>
      </c>
      <c r="X33" s="10">
        <v>224.93502297999999</v>
      </c>
      <c r="Y33" s="10">
        <v>223.32116173999998</v>
      </c>
      <c r="Z33" s="10">
        <v>232.0351354</v>
      </c>
      <c r="AA33" s="10">
        <v>239.02922967999999</v>
      </c>
      <c r="AB33" s="10">
        <v>236.49080308000001</v>
      </c>
      <c r="AC33" s="10">
        <v>235.93752539999997</v>
      </c>
      <c r="AD33" s="10">
        <v>233.75142065</v>
      </c>
      <c r="AE33" s="10">
        <v>230.58233767999999</v>
      </c>
      <c r="AF33" s="10">
        <v>244.19381687000001</v>
      </c>
      <c r="AG33" s="10">
        <v>295.21119073000011</v>
      </c>
    </row>
    <row r="34" spans="1:33" x14ac:dyDescent="0.3">
      <c r="A34" s="30">
        <v>30</v>
      </c>
      <c r="B34" s="9" t="s">
        <v>99</v>
      </c>
      <c r="C34" s="11" t="s">
        <v>55</v>
      </c>
      <c r="D34" s="11" t="s">
        <v>55</v>
      </c>
      <c r="E34" s="11" t="s">
        <v>55</v>
      </c>
      <c r="F34" s="11" t="s">
        <v>55</v>
      </c>
      <c r="G34" s="11" t="s">
        <v>55</v>
      </c>
      <c r="H34" s="11" t="s">
        <v>55</v>
      </c>
      <c r="I34" s="11" t="s">
        <v>55</v>
      </c>
      <c r="J34" s="10">
        <v>600</v>
      </c>
      <c r="K34" s="10">
        <v>610</v>
      </c>
      <c r="L34" s="10">
        <v>620</v>
      </c>
      <c r="M34" s="10">
        <v>630</v>
      </c>
      <c r="N34" s="10">
        <v>640</v>
      </c>
      <c r="O34" s="10">
        <v>650</v>
      </c>
      <c r="P34" s="10">
        <v>510</v>
      </c>
      <c r="Q34" s="10">
        <v>510</v>
      </c>
      <c r="R34" s="10">
        <v>520</v>
      </c>
      <c r="S34" s="10">
        <v>600</v>
      </c>
      <c r="T34" s="10">
        <v>650</v>
      </c>
      <c r="U34" s="10">
        <v>650</v>
      </c>
      <c r="V34" s="10">
        <v>650</v>
      </c>
      <c r="W34" s="10">
        <v>650</v>
      </c>
      <c r="X34" s="10">
        <v>650</v>
      </c>
      <c r="Y34" s="10">
        <v>650</v>
      </c>
      <c r="Z34" s="10">
        <v>570</v>
      </c>
      <c r="AA34" s="10">
        <v>560</v>
      </c>
      <c r="AB34" s="10">
        <v>570</v>
      </c>
      <c r="AC34" s="10">
        <v>560</v>
      </c>
      <c r="AD34" s="10">
        <v>540</v>
      </c>
      <c r="AE34" s="10">
        <v>540</v>
      </c>
      <c r="AF34" s="10">
        <v>330</v>
      </c>
      <c r="AG34" s="10">
        <v>330</v>
      </c>
    </row>
    <row r="35" spans="1:33" s="14" customFormat="1" ht="24.9" customHeight="1" x14ac:dyDescent="0.3">
      <c r="A35" s="66" t="s">
        <v>100</v>
      </c>
      <c r="B35" s="73"/>
      <c r="C35" s="31">
        <f>SUM(C5:C34)</f>
        <v>19866.364053125795</v>
      </c>
      <c r="D35" s="31">
        <f t="shared" ref="D35:AB35" si="0">SUM(D5:D34)</f>
        <v>27909.688144215786</v>
      </c>
      <c r="E35" s="31">
        <f t="shared" si="0"/>
        <v>35457.492249862509</v>
      </c>
      <c r="F35" s="31">
        <f t="shared" si="0"/>
        <v>38131.763318548277</v>
      </c>
      <c r="G35" s="31">
        <f t="shared" si="0"/>
        <v>40976.334527789637</v>
      </c>
      <c r="H35" s="31">
        <f t="shared" si="0"/>
        <v>44062.222509621548</v>
      </c>
      <c r="I35" s="31">
        <f t="shared" si="0"/>
        <v>48364.988668349521</v>
      </c>
      <c r="J35" s="31">
        <f t="shared" si="0"/>
        <v>51038.826100432059</v>
      </c>
      <c r="K35" s="31">
        <f t="shared" si="0"/>
        <v>52585.586165309498</v>
      </c>
      <c r="L35" s="31">
        <f t="shared" si="0"/>
        <v>53488.473375257105</v>
      </c>
      <c r="M35" s="31">
        <f t="shared" si="0"/>
        <v>55280.85718315265</v>
      </c>
      <c r="N35" s="31">
        <f t="shared" si="0"/>
        <v>57788.852427363701</v>
      </c>
      <c r="O35" s="31">
        <f t="shared" si="0"/>
        <v>59284.650695584496</v>
      </c>
      <c r="P35" s="31">
        <f t="shared" si="0"/>
        <v>61823.756123483967</v>
      </c>
      <c r="Q35" s="31">
        <f t="shared" si="0"/>
        <v>63778.108980058671</v>
      </c>
      <c r="R35" s="31">
        <f t="shared" si="0"/>
        <v>65730.09973199229</v>
      </c>
      <c r="S35" s="31">
        <f t="shared" si="0"/>
        <v>67694.720075981051</v>
      </c>
      <c r="T35" s="31">
        <f t="shared" si="0"/>
        <v>70160.354475522399</v>
      </c>
      <c r="U35" s="31">
        <f t="shared" si="0"/>
        <v>72923.541026876279</v>
      </c>
      <c r="V35" s="31">
        <f t="shared" si="0"/>
        <v>75667.260099166684</v>
      </c>
      <c r="W35" s="31">
        <f t="shared" si="0"/>
        <v>80027.078435649892</v>
      </c>
      <c r="X35" s="31">
        <f t="shared" si="0"/>
        <v>83312.894355688462</v>
      </c>
      <c r="Y35" s="31">
        <f t="shared" si="0"/>
        <v>85679.321249695378</v>
      </c>
      <c r="Z35" s="31">
        <f t="shared" si="0"/>
        <v>88655.909609071037</v>
      </c>
      <c r="AA35" s="31">
        <f t="shared" si="0"/>
        <v>92489.243043124647</v>
      </c>
      <c r="AB35" s="31">
        <f t="shared" si="0"/>
        <v>95508.360771084379</v>
      </c>
      <c r="AC35" s="31">
        <f t="shared" ref="AC35:AD35" si="1">SUM(AC5:AC34)</f>
        <v>98505.601346315656</v>
      </c>
      <c r="AD35" s="31">
        <f t="shared" si="1"/>
        <v>101436.2876795495</v>
      </c>
      <c r="AE35" s="31">
        <f t="shared" ref="AE35" si="2">SUM(AE5:AE34)</f>
        <v>105083.93163727396</v>
      </c>
      <c r="AF35" s="31">
        <f>SUM(AF5:AF34)</f>
        <v>107108.30490320073</v>
      </c>
      <c r="AG35" s="31">
        <f t="shared" ref="AG35" si="3">SUM(AG5:AG34)</f>
        <v>111074.06010228618</v>
      </c>
    </row>
    <row r="36" spans="1:33" s="14" customFormat="1" ht="8.1" customHeight="1" x14ac:dyDescent="0.3">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row>
    <row r="37" spans="1:33" s="21" customFormat="1" ht="12.9" customHeight="1" x14ac:dyDescent="0.25">
      <c r="A37" s="18" t="s">
        <v>131</v>
      </c>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33" ht="14.1" customHeight="1" x14ac:dyDescent="0.3">
      <c r="A38" s="18" t="s">
        <v>102</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row>
    <row r="39" spans="1:33" ht="14.1" customHeight="1" x14ac:dyDescent="0.3">
      <c r="A39" s="18" t="s">
        <v>133</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row>
    <row r="40" spans="1:33" ht="14.1" customHeight="1" x14ac:dyDescent="0.3">
      <c r="A40" s="18" t="s">
        <v>140</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row>
    <row r="41" spans="1:33" ht="14.1" customHeight="1" x14ac:dyDescent="0.3">
      <c r="A41" s="18" t="s">
        <v>114</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row>
  </sheetData>
  <mergeCells count="2">
    <mergeCell ref="A35:B35"/>
    <mergeCell ref="A1:AG1"/>
  </mergeCells>
  <phoneticPr fontId="0" type="noConversion"/>
  <printOptions horizontalCentered="1" verticalCentered="1"/>
  <pageMargins left="0.19685039370078741" right="0.19685039370078741" top="0.39370078740157483" bottom="0.39370078740157483" header="0.51181102362204722" footer="0.51181102362204722"/>
  <pageSetup paperSize="9" scale="75" orientation="landscape" verticalDpi="4"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Normal="100" workbookViewId="0">
      <selection sqref="A1:H1"/>
    </sheetView>
  </sheetViews>
  <sheetFormatPr baseColWidth="10" defaultColWidth="13" defaultRowHeight="13.8" x14ac:dyDescent="0.3"/>
  <cols>
    <col min="1" max="1" width="3.19921875" style="4" customWidth="1"/>
    <col min="2" max="2" width="28.69921875" style="4" customWidth="1"/>
    <col min="3" max="3" width="15.8984375" style="4" customWidth="1"/>
    <col min="4" max="4" width="20" style="4" customWidth="1"/>
    <col min="5" max="5" width="13.69921875" style="4" customWidth="1"/>
    <col min="6" max="6" width="12.5" style="4" customWidth="1"/>
    <col min="7" max="7" width="12.09765625" style="4" customWidth="1"/>
    <col min="8" max="8" width="14" style="4" customWidth="1"/>
    <col min="9" max="16384" width="13" style="4"/>
  </cols>
  <sheetData>
    <row r="1" spans="1:8" ht="30" customHeight="1" thickBot="1" x14ac:dyDescent="0.35">
      <c r="A1" s="68" t="s">
        <v>132</v>
      </c>
      <c r="B1" s="69"/>
      <c r="C1" s="69"/>
      <c r="D1" s="69"/>
      <c r="E1" s="69"/>
      <c r="F1" s="69"/>
      <c r="G1" s="69"/>
      <c r="H1" s="70"/>
    </row>
    <row r="3" spans="1:8" ht="30" customHeight="1" x14ac:dyDescent="0.3">
      <c r="A3" s="27" t="s">
        <v>1</v>
      </c>
      <c r="B3" s="28" t="s">
        <v>56</v>
      </c>
      <c r="C3" s="35" t="s">
        <v>66</v>
      </c>
      <c r="D3" s="35" t="s">
        <v>67</v>
      </c>
      <c r="E3" s="35" t="s">
        <v>68</v>
      </c>
      <c r="F3" s="35" t="s">
        <v>74</v>
      </c>
      <c r="G3" s="35" t="s">
        <v>69</v>
      </c>
      <c r="H3" s="35" t="s">
        <v>65</v>
      </c>
    </row>
    <row r="4" spans="1:8" ht="9.9" customHeight="1" x14ac:dyDescent="0.3">
      <c r="A4" s="29"/>
    </row>
    <row r="5" spans="1:8" x14ac:dyDescent="0.3">
      <c r="A5" s="30" t="s">
        <v>2</v>
      </c>
      <c r="B5" s="9" t="s">
        <v>11</v>
      </c>
      <c r="C5" s="48">
        <v>15697.764999999999</v>
      </c>
      <c r="D5" s="47">
        <v>15467.253000000001</v>
      </c>
      <c r="E5" s="37">
        <v>9376.5502447001818</v>
      </c>
      <c r="F5" s="37">
        <v>2429.1457552998181</v>
      </c>
      <c r="G5" s="37">
        <v>56.539151520000011</v>
      </c>
      <c r="H5" s="48">
        <v>43027.253151520003</v>
      </c>
    </row>
    <row r="6" spans="1:8" x14ac:dyDescent="0.3">
      <c r="A6" s="30" t="s">
        <v>3</v>
      </c>
      <c r="B6" s="9" t="s">
        <v>12</v>
      </c>
      <c r="C6" s="48">
        <v>2600.3771578520636</v>
      </c>
      <c r="D6" s="47">
        <v>2124.4911420359999</v>
      </c>
      <c r="E6" s="37">
        <v>7336.7688163035036</v>
      </c>
      <c r="F6" s="37">
        <v>67.460306960000011</v>
      </c>
      <c r="G6" s="37">
        <v>0</v>
      </c>
      <c r="H6" s="48">
        <v>12129.097423151567</v>
      </c>
    </row>
    <row r="7" spans="1:8" ht="27.6" x14ac:dyDescent="0.3">
      <c r="A7" s="30" t="s">
        <v>4</v>
      </c>
      <c r="B7" s="9" t="s">
        <v>13</v>
      </c>
      <c r="C7" s="48">
        <v>0</v>
      </c>
      <c r="D7" s="47">
        <v>0</v>
      </c>
      <c r="E7" s="37">
        <v>166.25488671000005</v>
      </c>
      <c r="F7" s="37">
        <v>0</v>
      </c>
      <c r="G7" s="37">
        <v>0</v>
      </c>
      <c r="H7" s="48">
        <v>166.25488671000005</v>
      </c>
    </row>
    <row r="8" spans="1:8" x14ac:dyDescent="0.3">
      <c r="A8" s="30" t="s">
        <v>5</v>
      </c>
      <c r="B8" s="9" t="s">
        <v>14</v>
      </c>
      <c r="C8" s="48">
        <v>42.372913880000006</v>
      </c>
      <c r="D8" s="47">
        <v>0</v>
      </c>
      <c r="E8" s="37">
        <v>21.604837889999999</v>
      </c>
      <c r="F8" s="37">
        <v>0.11578796</v>
      </c>
      <c r="G8" s="37">
        <v>0</v>
      </c>
      <c r="H8" s="48">
        <v>64.093539730000003</v>
      </c>
    </row>
    <row r="9" spans="1:8" x14ac:dyDescent="0.3">
      <c r="A9" s="30" t="s">
        <v>6</v>
      </c>
      <c r="B9" s="9" t="s">
        <v>15</v>
      </c>
      <c r="C9" s="48">
        <v>2664.3688913929905</v>
      </c>
      <c r="D9" s="47">
        <v>82.48</v>
      </c>
      <c r="E9" s="37">
        <v>0</v>
      </c>
      <c r="F9" s="37">
        <v>0</v>
      </c>
      <c r="G9" s="37">
        <v>0</v>
      </c>
      <c r="H9" s="48">
        <v>2746.8488913929905</v>
      </c>
    </row>
    <row r="10" spans="1:8" x14ac:dyDescent="0.3">
      <c r="A10" s="30" t="s">
        <v>7</v>
      </c>
      <c r="B10" s="9" t="s">
        <v>16</v>
      </c>
      <c r="C10" s="48">
        <v>1670.5588786800001</v>
      </c>
      <c r="D10" s="47">
        <v>0</v>
      </c>
      <c r="E10" s="37">
        <v>0</v>
      </c>
      <c r="F10" s="37">
        <v>60.688420060000013</v>
      </c>
      <c r="G10" s="37">
        <v>9.3398208800000013</v>
      </c>
      <c r="H10" s="48">
        <v>1740.5871196200001</v>
      </c>
    </row>
    <row r="11" spans="1:8" x14ac:dyDescent="0.3">
      <c r="A11" s="30" t="s">
        <v>8</v>
      </c>
      <c r="B11" s="9" t="s">
        <v>101</v>
      </c>
      <c r="C11" s="48">
        <v>0</v>
      </c>
      <c r="D11" s="47">
        <v>0</v>
      </c>
      <c r="E11" s="37">
        <v>2682.2767274600005</v>
      </c>
      <c r="F11" s="37">
        <v>0</v>
      </c>
      <c r="G11" s="37">
        <v>0</v>
      </c>
      <c r="H11" s="48">
        <v>2682.2767274600005</v>
      </c>
    </row>
    <row r="12" spans="1:8" x14ac:dyDescent="0.3">
      <c r="A12" s="30" t="s">
        <v>9</v>
      </c>
      <c r="B12" s="9" t="s">
        <v>17</v>
      </c>
      <c r="C12" s="48">
        <v>4863.9009999999998</v>
      </c>
      <c r="D12" s="47">
        <v>8480.2909999999993</v>
      </c>
      <c r="E12" s="37">
        <v>56.485999999999997</v>
      </c>
      <c r="F12" s="37">
        <v>4288.9889999999996</v>
      </c>
      <c r="G12" s="37">
        <v>1015.9472701599999</v>
      </c>
      <c r="H12" s="48">
        <v>18705.61427016</v>
      </c>
    </row>
    <row r="13" spans="1:8" x14ac:dyDescent="0.3">
      <c r="A13" s="30" t="s">
        <v>10</v>
      </c>
      <c r="B13" s="9" t="s">
        <v>18</v>
      </c>
      <c r="C13" s="48">
        <v>0</v>
      </c>
      <c r="D13" s="47">
        <v>0</v>
      </c>
      <c r="E13" s="37">
        <v>702.74423963480854</v>
      </c>
      <c r="F13" s="37">
        <v>207.09777834027219</v>
      </c>
      <c r="G13" s="37">
        <v>0</v>
      </c>
      <c r="H13" s="48">
        <v>909.84201797508069</v>
      </c>
    </row>
    <row r="14" spans="1:8" x14ac:dyDescent="0.3">
      <c r="A14" s="30" t="s">
        <v>19</v>
      </c>
      <c r="B14" s="9" t="s">
        <v>39</v>
      </c>
      <c r="C14" s="48">
        <v>0</v>
      </c>
      <c r="D14" s="47">
        <v>0</v>
      </c>
      <c r="E14" s="37">
        <v>5344.9279181169313</v>
      </c>
      <c r="F14" s="37">
        <v>5166.3108461686152</v>
      </c>
      <c r="G14" s="37">
        <v>0</v>
      </c>
      <c r="H14" s="48">
        <v>10511.238764285546</v>
      </c>
    </row>
    <row r="15" spans="1:8" ht="27.6" x14ac:dyDescent="0.3">
      <c r="A15" s="30" t="s">
        <v>20</v>
      </c>
      <c r="B15" s="9" t="s">
        <v>40</v>
      </c>
      <c r="C15" s="48">
        <v>0</v>
      </c>
      <c r="D15" s="47">
        <v>0</v>
      </c>
      <c r="E15" s="37">
        <v>573.6606779204335</v>
      </c>
      <c r="F15" s="37">
        <v>1759.7753054805485</v>
      </c>
      <c r="G15" s="37">
        <v>0</v>
      </c>
      <c r="H15" s="48">
        <v>2333.435983400982</v>
      </c>
    </row>
    <row r="16" spans="1:8" x14ac:dyDescent="0.3">
      <c r="A16" s="30" t="s">
        <v>21</v>
      </c>
      <c r="B16" s="9" t="s">
        <v>41</v>
      </c>
      <c r="C16" s="48">
        <v>241.298</v>
      </c>
      <c r="D16" s="47">
        <v>241.298</v>
      </c>
      <c r="E16" s="37">
        <v>0</v>
      </c>
      <c r="F16" s="37">
        <v>0</v>
      </c>
      <c r="G16" s="37">
        <v>20.263999999999999</v>
      </c>
      <c r="H16" s="48">
        <v>502.86</v>
      </c>
    </row>
    <row r="17" spans="1:8" ht="27.6" x14ac:dyDescent="0.3">
      <c r="A17" s="30" t="s">
        <v>22</v>
      </c>
      <c r="B17" s="9" t="s">
        <v>42</v>
      </c>
      <c r="C17" s="48">
        <v>3142.1251826200883</v>
      </c>
      <c r="D17" s="47">
        <v>0</v>
      </c>
      <c r="E17" s="37">
        <v>0</v>
      </c>
      <c r="F17" s="37">
        <v>0</v>
      </c>
      <c r="G17" s="37">
        <v>0</v>
      </c>
      <c r="H17" s="48">
        <v>3142.1251826200883</v>
      </c>
    </row>
    <row r="18" spans="1:8" x14ac:dyDescent="0.3">
      <c r="A18" s="30" t="s">
        <v>23</v>
      </c>
      <c r="B18" s="9" t="s">
        <v>43</v>
      </c>
      <c r="C18" s="48">
        <v>3459.9204469950009</v>
      </c>
      <c r="D18" s="47">
        <v>3459.9204469950009</v>
      </c>
      <c r="E18" s="37">
        <v>175.00019800000001</v>
      </c>
      <c r="F18" s="37">
        <v>0</v>
      </c>
      <c r="G18" s="37">
        <v>-0.84471647000000016</v>
      </c>
      <c r="H18" s="48">
        <v>7093.9963755200015</v>
      </c>
    </row>
    <row r="19" spans="1:8" ht="27.6" x14ac:dyDescent="0.3">
      <c r="A19" s="30" t="s">
        <v>24</v>
      </c>
      <c r="B19" s="9" t="s">
        <v>44</v>
      </c>
      <c r="C19" s="48">
        <v>154.12842346000002</v>
      </c>
      <c r="D19" s="47">
        <v>0</v>
      </c>
      <c r="E19" s="37">
        <v>85.059738769999996</v>
      </c>
      <c r="F19" s="37">
        <v>21.713597750000002</v>
      </c>
      <c r="G19" s="37">
        <v>1.04513473</v>
      </c>
      <c r="H19" s="48">
        <v>261.94689470999998</v>
      </c>
    </row>
    <row r="20" spans="1:8" x14ac:dyDescent="0.3">
      <c r="A20" s="30" t="s">
        <v>25</v>
      </c>
      <c r="B20" s="9" t="s">
        <v>0</v>
      </c>
      <c r="C20" s="48">
        <v>210.29840868000002</v>
      </c>
      <c r="D20" s="47">
        <v>0</v>
      </c>
      <c r="E20" s="37">
        <v>0</v>
      </c>
      <c r="F20" s="37">
        <v>167.45820881</v>
      </c>
      <c r="G20" s="37">
        <v>18.050291240000004</v>
      </c>
      <c r="H20" s="48">
        <v>395.80690873000003</v>
      </c>
    </row>
    <row r="21" spans="1:8" x14ac:dyDescent="0.3">
      <c r="A21" s="30" t="s">
        <v>26</v>
      </c>
      <c r="B21" s="9" t="s">
        <v>45</v>
      </c>
      <c r="C21" s="48">
        <v>26.534472845</v>
      </c>
      <c r="D21" s="47">
        <v>26.534472845</v>
      </c>
      <c r="E21" s="37">
        <v>0</v>
      </c>
      <c r="F21" s="37">
        <v>5</v>
      </c>
      <c r="G21" s="37">
        <v>0</v>
      </c>
      <c r="H21" s="48">
        <v>58.06894569</v>
      </c>
    </row>
    <row r="22" spans="1:8" x14ac:dyDescent="0.3">
      <c r="A22" s="30" t="s">
        <v>27</v>
      </c>
      <c r="B22" s="9" t="s">
        <v>46</v>
      </c>
      <c r="C22" s="48">
        <v>5399.2766349000003</v>
      </c>
      <c r="D22" s="47">
        <v>6.161843339999999</v>
      </c>
      <c r="E22" s="37">
        <v>757.46562443999983</v>
      </c>
      <c r="F22" s="37">
        <v>0</v>
      </c>
      <c r="G22" s="37">
        <v>90.182114970000001</v>
      </c>
      <c r="H22" s="48">
        <v>6253.0862176500004</v>
      </c>
    </row>
    <row r="23" spans="1:8" x14ac:dyDescent="0.3">
      <c r="A23" s="30" t="s">
        <v>28</v>
      </c>
      <c r="B23" s="9" t="s">
        <v>47</v>
      </c>
      <c r="C23" s="48">
        <v>0</v>
      </c>
      <c r="D23" s="47">
        <v>0</v>
      </c>
      <c r="E23" s="37">
        <v>1336.5069060900003</v>
      </c>
      <c r="F23" s="37">
        <v>0</v>
      </c>
      <c r="G23" s="37">
        <v>0</v>
      </c>
      <c r="H23" s="48">
        <v>1336.5069060900003</v>
      </c>
    </row>
    <row r="24" spans="1:8" ht="28.8" x14ac:dyDescent="0.3">
      <c r="A24" s="30" t="s">
        <v>29</v>
      </c>
      <c r="B24" s="9" t="s">
        <v>81</v>
      </c>
      <c r="C24" s="53" t="s">
        <v>71</v>
      </c>
      <c r="D24" s="52" t="s">
        <v>71</v>
      </c>
      <c r="E24" s="53" t="s">
        <v>71</v>
      </c>
      <c r="F24" s="53" t="s">
        <v>71</v>
      </c>
      <c r="G24" s="53" t="s">
        <v>71</v>
      </c>
      <c r="H24" s="53" t="s">
        <v>71</v>
      </c>
    </row>
    <row r="25" spans="1:8" ht="12.75" customHeight="1" x14ac:dyDescent="0.3">
      <c r="A25" s="30" t="s">
        <v>30</v>
      </c>
      <c r="B25" s="9" t="s">
        <v>57</v>
      </c>
      <c r="C25" s="48">
        <v>0</v>
      </c>
      <c r="D25" s="47">
        <v>0</v>
      </c>
      <c r="E25" s="37">
        <v>256.79437397627589</v>
      </c>
      <c r="F25" s="37">
        <v>0</v>
      </c>
      <c r="G25" s="37">
        <v>0</v>
      </c>
      <c r="H25" s="48">
        <v>256.79437397627589</v>
      </c>
    </row>
    <row r="26" spans="1:8" x14ac:dyDescent="0.3">
      <c r="A26" s="30" t="s">
        <v>31</v>
      </c>
      <c r="B26" s="9" t="s">
        <v>48</v>
      </c>
      <c r="C26" s="48">
        <v>0</v>
      </c>
      <c r="D26" s="47">
        <v>0</v>
      </c>
      <c r="E26" s="37">
        <v>4742.3204829067072</v>
      </c>
      <c r="F26" s="37">
        <v>1576.7953885499999</v>
      </c>
      <c r="G26" s="37">
        <v>52.866016124181527</v>
      </c>
      <c r="H26" s="48">
        <v>6371.9818875808887</v>
      </c>
    </row>
    <row r="27" spans="1:8" x14ac:dyDescent="0.3">
      <c r="A27" s="30" t="s">
        <v>32</v>
      </c>
      <c r="B27" s="9" t="s">
        <v>49</v>
      </c>
      <c r="C27" s="48">
        <v>0</v>
      </c>
      <c r="D27" s="47">
        <v>0</v>
      </c>
      <c r="E27" s="37">
        <v>2008.192283277823</v>
      </c>
      <c r="F27" s="37">
        <v>744.36058617999981</v>
      </c>
      <c r="G27" s="37">
        <v>161.69709599999999</v>
      </c>
      <c r="H27" s="48">
        <v>2914.2499654578228</v>
      </c>
    </row>
    <row r="28" spans="1:8" x14ac:dyDescent="0.3">
      <c r="A28" s="30" t="s">
        <v>33</v>
      </c>
      <c r="B28" s="9" t="s">
        <v>50</v>
      </c>
      <c r="C28" s="48">
        <v>0</v>
      </c>
      <c r="D28" s="47">
        <v>0</v>
      </c>
      <c r="E28" s="37">
        <v>2357.4136766599981</v>
      </c>
      <c r="F28" s="37">
        <v>0</v>
      </c>
      <c r="G28" s="37">
        <v>101.09087035999998</v>
      </c>
      <c r="H28" s="48">
        <v>2458.504547019998</v>
      </c>
    </row>
    <row r="29" spans="1:8" x14ac:dyDescent="0.3">
      <c r="A29" s="30" t="s">
        <v>34</v>
      </c>
      <c r="B29" s="9" t="s">
        <v>58</v>
      </c>
      <c r="C29" s="48">
        <v>0</v>
      </c>
      <c r="D29" s="47">
        <v>0</v>
      </c>
      <c r="E29" s="37">
        <v>527.49416471000029</v>
      </c>
      <c r="F29" s="37">
        <v>0</v>
      </c>
      <c r="G29" s="37">
        <v>0</v>
      </c>
      <c r="H29" s="48">
        <v>527.49416471000029</v>
      </c>
    </row>
    <row r="30" spans="1:8" x14ac:dyDescent="0.3">
      <c r="A30" s="30" t="s">
        <v>35</v>
      </c>
      <c r="B30" s="9" t="s">
        <v>52</v>
      </c>
      <c r="C30" s="48">
        <v>0</v>
      </c>
      <c r="D30" s="47">
        <v>0</v>
      </c>
      <c r="E30" s="37">
        <v>32.509739580000002</v>
      </c>
      <c r="F30" s="37">
        <v>0</v>
      </c>
      <c r="G30" s="37">
        <v>71.021061500000002</v>
      </c>
      <c r="H30" s="48">
        <v>103.53080108</v>
      </c>
    </row>
    <row r="31" spans="1:8" x14ac:dyDescent="0.3">
      <c r="A31" s="30" t="s">
        <v>36</v>
      </c>
      <c r="B31" s="9" t="s">
        <v>59</v>
      </c>
      <c r="C31" s="48">
        <v>0</v>
      </c>
      <c r="D31" s="47">
        <v>0</v>
      </c>
      <c r="E31" s="37">
        <v>160.71579616422079</v>
      </c>
      <c r="F31" s="37">
        <v>0</v>
      </c>
      <c r="G31" s="37">
        <v>1.4999999999999999E-2</v>
      </c>
      <c r="H31" s="48">
        <v>160.73079616422078</v>
      </c>
    </row>
    <row r="32" spans="1:8" ht="27.6" x14ac:dyDescent="0.3">
      <c r="A32" s="30" t="s">
        <v>37</v>
      </c>
      <c r="B32" s="9" t="s">
        <v>110</v>
      </c>
      <c r="C32" s="48">
        <v>0</v>
      </c>
      <c r="D32" s="47">
        <v>0</v>
      </c>
      <c r="E32" s="37">
        <v>89.533150710000001</v>
      </c>
      <c r="F32" s="37">
        <v>0</v>
      </c>
      <c r="G32" s="37">
        <v>0</v>
      </c>
      <c r="H32" s="48">
        <v>89.533150710000001</v>
      </c>
    </row>
    <row r="33" spans="1:26" x14ac:dyDescent="0.3">
      <c r="A33" s="30" t="s">
        <v>38</v>
      </c>
      <c r="B33" s="9" t="s">
        <v>54</v>
      </c>
      <c r="C33" s="48">
        <v>0</v>
      </c>
      <c r="D33" s="47">
        <v>0</v>
      </c>
      <c r="E33" s="37">
        <v>295.21119073000011</v>
      </c>
      <c r="F33" s="37">
        <v>0</v>
      </c>
      <c r="G33" s="37">
        <v>0</v>
      </c>
      <c r="H33" s="48">
        <v>295.21119073000011</v>
      </c>
    </row>
    <row r="34" spans="1:26" x14ac:dyDescent="0.3">
      <c r="A34" s="30">
        <v>30</v>
      </c>
      <c r="B34" s="9" t="s">
        <v>99</v>
      </c>
      <c r="C34" s="48">
        <v>0</v>
      </c>
      <c r="D34" s="47">
        <v>0</v>
      </c>
      <c r="E34" s="37">
        <v>330</v>
      </c>
      <c r="F34" s="37">
        <v>0</v>
      </c>
      <c r="G34" s="37">
        <v>0</v>
      </c>
      <c r="H34" s="48">
        <v>330</v>
      </c>
    </row>
    <row r="35" spans="1:26" s="14" customFormat="1" ht="24.9" customHeight="1" x14ac:dyDescent="0.3">
      <c r="A35" s="66" t="s">
        <v>108</v>
      </c>
      <c r="B35" s="73"/>
      <c r="C35" s="46">
        <f t="shared" ref="C35:G35" si="0">SUM(C5:C34)</f>
        <v>40172.92541130515</v>
      </c>
      <c r="D35" s="49">
        <f t="shared" si="0"/>
        <v>29888.429905215999</v>
      </c>
      <c r="E35" s="38">
        <f t="shared" si="0"/>
        <v>39415.491674750883</v>
      </c>
      <c r="F35" s="43">
        <f t="shared" si="0"/>
        <v>16494.910981559253</v>
      </c>
      <c r="G35" s="38">
        <f t="shared" si="0"/>
        <v>1597.2131110141813</v>
      </c>
      <c r="H35" s="46">
        <f>'1.6.'!AG35</f>
        <v>111074.06010228618</v>
      </c>
    </row>
    <row r="36" spans="1:26" s="14" customFormat="1" ht="8.1" customHeight="1" x14ac:dyDescent="0.3">
      <c r="D36" s="16"/>
      <c r="E36" s="16"/>
      <c r="F36" s="16"/>
      <c r="G36" s="16"/>
      <c r="H36" s="16"/>
    </row>
    <row r="37" spans="1:26" ht="12.9" customHeight="1" x14ac:dyDescent="0.3">
      <c r="A37" s="18" t="s">
        <v>131</v>
      </c>
      <c r="B37" s="40"/>
      <c r="C37" s="40"/>
      <c r="D37" s="40"/>
      <c r="E37" s="40"/>
      <c r="F37" s="40"/>
      <c r="G37" s="40"/>
      <c r="H37" s="40"/>
    </row>
    <row r="38" spans="1:26" ht="12.75" customHeight="1" x14ac:dyDescent="0.3">
      <c r="A38" s="44" t="s">
        <v>98</v>
      </c>
      <c r="B38" s="44"/>
      <c r="C38" s="44"/>
      <c r="D38" s="44"/>
      <c r="E38" s="44"/>
      <c r="F38" s="44"/>
      <c r="G38" s="44"/>
      <c r="H38" s="44"/>
      <c r="I38" s="25"/>
    </row>
    <row r="39" spans="1:26" ht="14.1" customHeight="1" x14ac:dyDescent="0.3">
      <c r="A39" s="18" t="s">
        <v>141</v>
      </c>
      <c r="B39" s="18"/>
      <c r="C39" s="18"/>
      <c r="D39" s="18"/>
      <c r="E39" s="18"/>
      <c r="F39" s="18"/>
      <c r="G39" s="18"/>
      <c r="H39" s="18"/>
      <c r="I39" s="26"/>
      <c r="J39" s="26"/>
      <c r="K39" s="26"/>
      <c r="L39" s="26"/>
      <c r="M39" s="26"/>
      <c r="N39" s="26"/>
      <c r="O39" s="26"/>
      <c r="P39" s="26"/>
      <c r="Q39" s="26"/>
      <c r="R39" s="26"/>
      <c r="S39" s="26"/>
      <c r="T39" s="26"/>
      <c r="U39" s="26"/>
    </row>
    <row r="40" spans="1:26" s="41" customFormat="1" ht="14.1" customHeight="1" x14ac:dyDescent="0.25">
      <c r="A40" s="18" t="s">
        <v>83</v>
      </c>
      <c r="B40" s="40"/>
      <c r="C40" s="40"/>
      <c r="D40" s="40"/>
      <c r="E40" s="40"/>
      <c r="F40" s="40"/>
      <c r="G40" s="40"/>
      <c r="H40" s="40"/>
    </row>
    <row r="41" spans="1:26" ht="14.1" customHeight="1" x14ac:dyDescent="0.3">
      <c r="A41" s="18" t="s">
        <v>109</v>
      </c>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sheetData>
  <mergeCells count="2">
    <mergeCell ref="A1:H1"/>
    <mergeCell ref="A35:B35"/>
  </mergeCells>
  <phoneticPr fontId="0" type="noConversion"/>
  <printOptions horizontalCentered="1" verticalCentered="1"/>
  <pageMargins left="0.19685039370078741" right="0.19685039370078741" top="0.39370078740157483" bottom="0.39370078740157483" header="0.51181102362204722" footer="0.51181102362204722"/>
  <pageSetup paperSize="9" scale="9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Tabelle1</vt:lpstr>
      <vt:lpstr>1.1.</vt:lpstr>
      <vt:lpstr>1.2.</vt:lpstr>
      <vt:lpstr>1.3.</vt:lpstr>
      <vt:lpstr>1.4.</vt:lpstr>
      <vt:lpstr>1.5.</vt:lpstr>
      <vt:lpstr>1.6.</vt:lpstr>
      <vt:lpstr>1.7.</vt:lpstr>
      <vt:lpstr>Tabelle1!Druckbereich</vt:lpstr>
    </vt:vector>
  </TitlesOfParts>
  <Company>Statistik Austria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dc:creator>
  <cp:lastModifiedBy>PRATSCHER Kurt</cp:lastModifiedBy>
  <cp:lastPrinted>2018-11-13T16:09:10Z</cp:lastPrinted>
  <dcterms:created xsi:type="dcterms:W3CDTF">2005-11-07T14:28:32Z</dcterms:created>
  <dcterms:modified xsi:type="dcterms:W3CDTF">2019-11-08T13:08:06Z</dcterms:modified>
</cp:coreProperties>
</file>